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83.xml"/>
  <Override ContentType="application/vnd.openxmlformats-officedocument.spreadsheetml.worksheet+xml" PartName="/xl/worksheets/sheet91.xml"/>
  <Override ContentType="application/vnd.openxmlformats-officedocument.spreadsheetml.worksheet+xml" PartName="/xl/worksheets/sheet66.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75.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90.xml"/>
  <Override ContentType="application/vnd.openxmlformats-officedocument.spreadsheetml.worksheet+xml" PartName="/xl/worksheets/sheet5.xml"/>
  <Override ContentType="application/vnd.openxmlformats-officedocument.spreadsheetml.worksheet+xml" PartName="/xl/worksheets/sheet59.xml"/>
  <Override ContentType="application/vnd.openxmlformats-officedocument.spreadsheetml.worksheet+xml" PartName="/xl/worksheets/sheet84.xml"/>
  <Override ContentType="application/vnd.openxmlformats-officedocument.spreadsheetml.worksheet+xml" PartName="/xl/worksheets/sheet67.xml"/>
  <Override ContentType="application/vnd.openxmlformats-officedocument.spreadsheetml.worksheet+xml" PartName="/xl/worksheets/sheet81.xml"/>
  <Override ContentType="application/vnd.openxmlformats-officedocument.spreadsheetml.worksheet+xml" PartName="/xl/worksheets/sheet93.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85.xml"/>
  <Override ContentType="application/vnd.openxmlformats-officedocument.spreadsheetml.worksheet+xml" PartName="/xl/worksheets/sheet33.xml"/>
  <Override ContentType="application/vnd.openxmlformats-officedocument.spreadsheetml.worksheet+xml" PartName="/xl/worksheets/sheet76.xml"/>
  <Override ContentType="application/vnd.openxmlformats-officedocument.spreadsheetml.worksheet+xml" PartName="/xl/worksheets/sheet72.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69.xml"/>
  <Override ContentType="application/vnd.openxmlformats-officedocument.spreadsheetml.worksheet+xml" PartName="/xl/worksheets/sheet80.xml"/>
  <Override ContentType="application/vnd.openxmlformats-officedocument.spreadsheetml.worksheet+xml" PartName="/xl/worksheets/sheet56.xml"/>
  <Override ContentType="application/vnd.openxmlformats-officedocument.spreadsheetml.worksheet+xml" PartName="/xl/worksheets/sheet68.xml"/>
  <Override ContentType="application/vnd.openxmlformats-officedocument.spreadsheetml.worksheet+xml" PartName="/xl/worksheets/sheet8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73.xml"/>
  <Override ContentType="application/vnd.openxmlformats-officedocument.spreadsheetml.worksheet+xml" PartName="/xl/worksheets/sheet8.xml"/>
  <Override ContentType="application/vnd.openxmlformats-officedocument.spreadsheetml.worksheet+xml" PartName="/xl/worksheets/sheet60.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92.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61.xml"/>
  <Override ContentType="application/vnd.openxmlformats-officedocument.spreadsheetml.worksheet+xml" PartName="/xl/worksheets/sheet87.xml"/>
  <Override ContentType="application/vnd.openxmlformats-officedocument.spreadsheetml.worksheet+xml" PartName="/xl/worksheets/sheet7.xml"/>
  <Override ContentType="application/vnd.openxmlformats-officedocument.spreadsheetml.worksheet+xml" PartName="/xl/worksheets/sheet74.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6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79.xml"/>
  <Override ContentType="application/vnd.openxmlformats-officedocument.spreadsheetml.worksheet+xml" PartName="/xl/worksheets/sheet36.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46.xml"/>
  <Override ContentType="application/vnd.openxmlformats-officedocument.spreadsheetml.worksheet+xml" PartName="/xl/worksheets/sheet71.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63.xml"/>
  <Override ContentType="application/vnd.openxmlformats-officedocument.spreadsheetml.worksheet+xml" PartName="/xl/worksheets/sheet9.xml"/>
  <Override ContentType="application/vnd.openxmlformats-officedocument.spreadsheetml.worksheet+xml" PartName="/xl/worksheets/sheet77.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64.xml"/>
  <Override ContentType="application/vnd.openxmlformats-officedocument.spreadsheetml.worksheet+xml" PartName="/xl/worksheets/sheet17.xml"/>
  <Override ContentType="application/vnd.openxmlformats-officedocument.spreadsheetml.worksheet+xml" PartName="/xl/worksheets/sheet94.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65.xml"/>
  <Override ContentType="application/vnd.openxmlformats-officedocument.spreadsheetml.worksheet+xml" PartName="/xl/worksheets/sheet78.xml"/>
  <Override ContentType="application/vnd.openxmlformats-officedocument.spreadsheetml.worksheet+xml" PartName="/xl/worksheets/sheet52.xml"/>
  <Override ContentType="application/vnd.openxmlformats-officedocument.spreadsheetml.worksheet+xml" PartName="/xl/worksheets/sheet82.xml"/>
  <Override ContentType="application/vnd.openxmlformats-officedocument.spreadsheetml.worksheet+xml" PartName="/xl/worksheets/sheet18.xml"/>
  <Override ContentType="application/vnd.openxmlformats-officedocument.spreadsheetml.worksheet+xml" PartName="/xl/worksheets/sheet70.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64.xml"/>
  <Override ContentType="application/vnd.openxmlformats-officedocument.drawing+xml" PartName="/xl/drawings/drawing56.xml"/>
  <Override ContentType="application/vnd.openxmlformats-officedocument.drawing+xml" PartName="/xl/drawings/drawing81.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73.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82.xml"/>
  <Override ContentType="application/vnd.openxmlformats-officedocument.drawing+xml" PartName="/xl/drawings/drawing65.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91.xml"/>
  <Override ContentType="application/vnd.openxmlformats-officedocument.drawing+xml" PartName="/xl/drawings/drawing22.xml"/>
  <Override ContentType="application/vnd.openxmlformats-officedocument.drawing+xml" PartName="/xl/drawings/drawing74.xml"/>
  <Override ContentType="application/vnd.openxmlformats-officedocument.drawing+xml" PartName="/xl/drawings/drawing10.xml"/>
  <Override ContentType="application/vnd.openxmlformats-officedocument.drawing+xml" PartName="/xl/drawings/drawing83.xml"/>
  <Override ContentType="application/vnd.openxmlformats-officedocument.drawing+xml" PartName="/xl/drawings/drawing7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66.xml"/>
  <Override ContentType="application/vnd.openxmlformats-officedocument.drawing+xml" PartName="/xl/drawings/drawing79.xml"/>
  <Override ContentType="application/vnd.openxmlformats-officedocument.drawing+xml" PartName="/xl/drawings/drawing84.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71.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68.xml"/>
  <Override ContentType="application/vnd.openxmlformats-officedocument.drawing+xml" PartName="/xl/drawings/drawing90.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85.xml"/>
  <Override ContentType="application/vnd.openxmlformats-officedocument.drawing+xml" PartName="/xl/drawings/drawing42.xml"/>
  <Override ContentType="application/vnd.openxmlformats-officedocument.drawing+xml" PartName="/xl/drawings/drawing67.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72.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69.xml"/>
  <Override ContentType="application/vnd.openxmlformats-officedocument.drawing+xml" PartName="/xl/drawings/drawing94.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77.xml"/>
  <Override ContentType="application/vnd.openxmlformats-officedocument.drawing+xml" PartName="/xl/drawings/drawing86.xml"/>
  <Override ContentType="application/vnd.openxmlformats-officedocument.drawing+xml" PartName="/xl/drawings/drawing34.xml"/>
  <Override ContentType="application/vnd.openxmlformats-officedocument.drawing+xml" PartName="/xl/drawings/drawing60.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61.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78.xml"/>
  <Override ContentType="application/vnd.openxmlformats-officedocument.drawing+xml" PartName="/xl/drawings/drawing87.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92.xml"/>
  <Override ContentType="application/vnd.openxmlformats-officedocument.drawing+xml" PartName="/xl/drawings/drawing32.xml"/>
  <Override ContentType="application/vnd.openxmlformats-officedocument.drawing+xml" PartName="/xl/drawings/drawing62.xml"/>
  <Override ContentType="application/vnd.openxmlformats-officedocument.drawing+xml" PartName="/xl/drawings/drawing75.xml"/>
  <Override ContentType="application/vnd.openxmlformats-officedocument.drawing+xml" PartName="/xl/drawings/drawing88.xml"/>
  <Override ContentType="application/vnd.openxmlformats-officedocument.drawing+xml" PartName="/xl/drawings/drawing33.xml"/>
  <Override ContentType="application/vnd.openxmlformats-officedocument.drawing+xml" PartName="/xl/drawings/drawing76.xml"/>
  <Override ContentType="application/vnd.openxmlformats-officedocument.drawing+xml" PartName="/xl/drawings/drawing46.xml"/>
  <Override ContentType="application/vnd.openxmlformats-officedocument.drawing+xml" PartName="/xl/drawings/drawing6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93.xml"/>
  <Override ContentType="application/vnd.openxmlformats-officedocument.drawing+xml" PartName="/xl/drawings/drawing29.xml"/>
  <Override ContentType="application/vnd.openxmlformats-officedocument.drawing+xml" PartName="/xl/drawings/drawing80.xml"/>
  <Override ContentType="application/vnd.openxmlformats-officedocument.drawing+xml" PartName="/xl/drawings/drawing50.xml"/>
  <Override ContentType="application/vnd.openxmlformats-officedocument.drawing+xml" PartName="/xl/drawings/drawing59.xml"/>
  <Override ContentType="application/vnd.openxmlformats-officedocument.drawing+xml" PartName="/xl/drawings/drawing20.xml"/>
  <Override ContentType="application/vnd.openxmlformats-officedocument.drawing+xml" PartName="/xl/drawings/drawing89.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All Sites" sheetId="2" r:id="rId5"/>
    <sheet state="visible" name="Adams" sheetId="3" r:id="rId6"/>
    <sheet state="visible" name="Allen" sheetId="4" r:id="rId7"/>
    <sheet state="visible" name="Bartholomew" sheetId="5" r:id="rId8"/>
    <sheet state="visible" name="Benton" sheetId="6" r:id="rId9"/>
    <sheet state="visible" name="Blackford" sheetId="7" r:id="rId10"/>
    <sheet state="visible" name="Boone" sheetId="8" r:id="rId11"/>
    <sheet state="visible" name="Brown" sheetId="9" r:id="rId12"/>
    <sheet state="visible" name="Carroll" sheetId="10" r:id="rId13"/>
    <sheet state="visible" name="Cass" sheetId="11" r:id="rId14"/>
    <sheet state="visible" name="Clark" sheetId="12" r:id="rId15"/>
    <sheet state="visible" name="Clay" sheetId="13" r:id="rId16"/>
    <sheet state="visible" name="Clinton" sheetId="14" r:id="rId17"/>
    <sheet state="visible" name="Crawford" sheetId="15" r:id="rId18"/>
    <sheet state="visible" name="Daviess" sheetId="16" r:id="rId19"/>
    <sheet state="visible" name="Dearborn" sheetId="17" r:id="rId20"/>
    <sheet state="visible" name="Decatur" sheetId="18" r:id="rId21"/>
    <sheet state="visible" name="DeKalb" sheetId="19" r:id="rId22"/>
    <sheet state="visible" name="Delaware" sheetId="20" r:id="rId23"/>
    <sheet state="visible" name="Dubois" sheetId="21" r:id="rId24"/>
    <sheet state="visible" name="Elkhart" sheetId="22" r:id="rId25"/>
    <sheet state="visible" name="Fayette" sheetId="23" r:id="rId26"/>
    <sheet state="visible" name="Floyd" sheetId="24" r:id="rId27"/>
    <sheet state="visible" name="Fountain" sheetId="25" r:id="rId28"/>
    <sheet state="visible" name="Franklin" sheetId="26" r:id="rId29"/>
    <sheet state="visible" name="Fulton" sheetId="27" r:id="rId30"/>
    <sheet state="visible" name="Gibson" sheetId="28" r:id="rId31"/>
    <sheet state="visible" name="Grant" sheetId="29" r:id="rId32"/>
    <sheet state="visible" name="Greene" sheetId="30" r:id="rId33"/>
    <sheet state="visible" name="Hamilton" sheetId="31" r:id="rId34"/>
    <sheet state="visible" name="Hancock" sheetId="32" r:id="rId35"/>
    <sheet state="visible" name="Harrison" sheetId="33" r:id="rId36"/>
    <sheet state="visible" name="Hendricks" sheetId="34" r:id="rId37"/>
    <sheet state="visible" name="Henry" sheetId="35" r:id="rId38"/>
    <sheet state="visible" name="Howard" sheetId="36" r:id="rId39"/>
    <sheet state="visible" name="Huntington" sheetId="37" r:id="rId40"/>
    <sheet state="visible" name="Jackson" sheetId="38" r:id="rId41"/>
    <sheet state="visible" name="Jasper" sheetId="39" r:id="rId42"/>
    <sheet state="visible" name="Jay" sheetId="40" r:id="rId43"/>
    <sheet state="visible" name="Jefferson" sheetId="41" r:id="rId44"/>
    <sheet state="visible" name="Jennings" sheetId="42" r:id="rId45"/>
    <sheet state="visible" name="Johnson" sheetId="43" r:id="rId46"/>
    <sheet state="visible" name="Knox" sheetId="44" r:id="rId47"/>
    <sheet state="visible" name="Kosciusko" sheetId="45" r:id="rId48"/>
    <sheet state="visible" name="LaGrange" sheetId="46" r:id="rId49"/>
    <sheet state="visible" name="Lake" sheetId="47" r:id="rId50"/>
    <sheet state="visible" name="LaPorte" sheetId="48" r:id="rId51"/>
    <sheet state="visible" name="Lawrence" sheetId="49" r:id="rId52"/>
    <sheet state="visible" name="Madison" sheetId="50" r:id="rId53"/>
    <sheet state="visible" name="Marion" sheetId="51" r:id="rId54"/>
    <sheet state="visible" name="Marshall" sheetId="52" r:id="rId55"/>
    <sheet state="visible" name="Martin" sheetId="53" r:id="rId56"/>
    <sheet state="visible" name="Miami" sheetId="54" r:id="rId57"/>
    <sheet state="visible" name="Monroe" sheetId="55" r:id="rId58"/>
    <sheet state="visible" name="Montgomery" sheetId="56" r:id="rId59"/>
    <sheet state="visible" name="Morgan" sheetId="57" r:id="rId60"/>
    <sheet state="visible" name="Newton" sheetId="58" r:id="rId61"/>
    <sheet state="visible" name="Noble" sheetId="59" r:id="rId62"/>
    <sheet state="visible" name="Ohio" sheetId="60" r:id="rId63"/>
    <sheet state="visible" name="Orange" sheetId="61" r:id="rId64"/>
    <sheet state="visible" name="Owen" sheetId="62" r:id="rId65"/>
    <sheet state="visible" name="Parke" sheetId="63" r:id="rId66"/>
    <sheet state="visible" name="Perry" sheetId="64" r:id="rId67"/>
    <sheet state="visible" name="Pike" sheetId="65" r:id="rId68"/>
    <sheet state="visible" name="Porter" sheetId="66" r:id="rId69"/>
    <sheet state="visible" name="Posey" sheetId="67" r:id="rId70"/>
    <sheet state="visible" name="Pulaski" sheetId="68" r:id="rId71"/>
    <sheet state="visible" name="Putnam" sheetId="69" r:id="rId72"/>
    <sheet state="visible" name="Randolph" sheetId="70" r:id="rId73"/>
    <sheet state="visible" name="Ripley" sheetId="71" r:id="rId74"/>
    <sheet state="visible" name="Rush" sheetId="72" r:id="rId75"/>
    <sheet state="visible" name="Saint Joseph" sheetId="73" r:id="rId76"/>
    <sheet state="visible" name="Scott" sheetId="74" r:id="rId77"/>
    <sheet state="visible" name="Shelby" sheetId="75" r:id="rId78"/>
    <sheet state="visible" name="Spencer" sheetId="76" r:id="rId79"/>
    <sheet state="visible" name="Starke" sheetId="77" r:id="rId80"/>
    <sheet state="visible" name="Steuben" sheetId="78" r:id="rId81"/>
    <sheet state="visible" name="Sullivan" sheetId="79" r:id="rId82"/>
    <sheet state="visible" name="Switzerland" sheetId="80" r:id="rId83"/>
    <sheet state="visible" name="Tippecanoe" sheetId="81" r:id="rId84"/>
    <sheet state="visible" name="Tipton" sheetId="82" r:id="rId85"/>
    <sheet state="visible" name="Union" sheetId="83" r:id="rId86"/>
    <sheet state="visible" name="Vanderburgh" sheetId="84" r:id="rId87"/>
    <sheet state="visible" name="Vermillion" sheetId="85" r:id="rId88"/>
    <sheet state="visible" name="Vigo" sheetId="86" r:id="rId89"/>
    <sheet state="visible" name="Wabash" sheetId="87" r:id="rId90"/>
    <sheet state="visible" name="Warren" sheetId="88" r:id="rId91"/>
    <sheet state="visible" name="Warrick" sheetId="89" r:id="rId92"/>
    <sheet state="visible" name="Washington" sheetId="90" r:id="rId93"/>
    <sheet state="visible" name="Wayne" sheetId="91" r:id="rId94"/>
    <sheet state="visible" name="Wells" sheetId="92" r:id="rId95"/>
    <sheet state="visible" name="White" sheetId="93" r:id="rId96"/>
    <sheet state="visible" name="Whitley" sheetId="94" r:id="rId97"/>
  </sheets>
  <definedNames/>
  <calcPr/>
</workbook>
</file>

<file path=xl/sharedStrings.xml><?xml version="1.0" encoding="utf-8"?>
<sst xmlns="http://schemas.openxmlformats.org/spreadsheetml/2006/main" count="16927" uniqueCount="2450">
  <si>
    <t>County Site List Link</t>
  </si>
  <si>
    <t>County Sites</t>
  </si>
  <si>
    <t>File Date:</t>
  </si>
  <si>
    <t>This listing represents the open sites that are for either meal pick up or service sites. While every attempt has been made to present an accurate list, the information that we have can change quickly. Please check this list often for updates.  We advise you to call ahead to a site if you are not certain of actual meal distribution days/times.</t>
  </si>
  <si>
    <t>Sponsor Name</t>
  </si>
  <si>
    <t>Site Name</t>
  </si>
  <si>
    <t>County</t>
  </si>
  <si>
    <t>Street</t>
  </si>
  <si>
    <t>City</t>
  </si>
  <si>
    <t>State</t>
  </si>
  <si>
    <t>Zip Code</t>
  </si>
  <si>
    <t>ContactPhone</t>
  </si>
  <si>
    <t>Start Date</t>
  </si>
  <si>
    <t>End Date</t>
  </si>
  <si>
    <t>Days</t>
  </si>
  <si>
    <t>Breakfast Time</t>
  </si>
  <si>
    <t>Lunch Time</t>
  </si>
  <si>
    <t>AM Snack Time</t>
  </si>
  <si>
    <t>PM_Snack_Time</t>
  </si>
  <si>
    <t>Supper_Time</t>
  </si>
  <si>
    <t>Site_Location</t>
  </si>
  <si>
    <t>North Adams Community Schools</t>
  </si>
  <si>
    <t>Bellmont High School</t>
  </si>
  <si>
    <t>Adams</t>
  </si>
  <si>
    <t>1000 North Adams Drive</t>
  </si>
  <si>
    <t>Decatur</t>
  </si>
  <si>
    <t>IN</t>
  </si>
  <si>
    <t>(260) 223-1048</t>
  </si>
  <si>
    <t>M,T,W,R,F</t>
  </si>
  <si>
    <t>07:15 AM - 08:00 AM</t>
  </si>
  <si>
    <t>11:00 AM - 12:00 PM</t>
  </si>
  <si>
    <t>Fixed</t>
  </si>
  <si>
    <t>Bellmont Elementary School</t>
  </si>
  <si>
    <t>(260) 724-7121</t>
  </si>
  <si>
    <t>M,F</t>
  </si>
  <si>
    <t>06:00 AM - 07:00 AM</t>
  </si>
  <si>
    <t>05:30 PM - 06:30 PM</t>
  </si>
  <si>
    <t>Decatur Parks and Rec -Pool</t>
  </si>
  <si>
    <t>315 Maple St</t>
  </si>
  <si>
    <t>06:00 AM - 06:30 AM</t>
  </si>
  <si>
    <t>Adams County Fairgrounds</t>
  </si>
  <si>
    <t>160 W WASHINGTON ST</t>
  </si>
  <si>
    <t>MONROE</t>
  </si>
  <si>
    <t>F</t>
  </si>
  <si>
    <t>10:00 AM - 11:00 AM</t>
  </si>
  <si>
    <t>11:30 AM - 12:30 PM</t>
  </si>
  <si>
    <t>East Allen Family Resource Center, Inc.</t>
  </si>
  <si>
    <t>Meadowbrook Park</t>
  </si>
  <si>
    <t>Allen</t>
  </si>
  <si>
    <t>1177 Woodmere</t>
  </si>
  <si>
    <t>New Haven</t>
  </si>
  <si>
    <t>(260) 749-9516</t>
  </si>
  <si>
    <t>Schnelker Park</t>
  </si>
  <si>
    <t>956 Park Ave.</t>
  </si>
  <si>
    <t>Cameron Court Apts</t>
  </si>
  <si>
    <t>10637 Seiler Road</t>
  </si>
  <si>
    <t>(260) 467-3030</t>
  </si>
  <si>
    <t>11:00 AM - 11:45 AM</t>
  </si>
  <si>
    <t>East Allen County Schools</t>
  </si>
  <si>
    <t>New Haven Primary School</t>
  </si>
  <si>
    <t>1445 Berwick Lane</t>
  </si>
  <si>
    <t>(260) 446-0100</t>
  </si>
  <si>
    <t>08:40 AM - 09:15 AM</t>
  </si>
  <si>
    <t>10:30 AM - 01:45 PM</t>
  </si>
  <si>
    <t>Fort Wayne Community Schools</t>
  </si>
  <si>
    <t>Allen Co Public Library Main Branch</t>
  </si>
  <si>
    <t>900 Library Plaza</t>
  </si>
  <si>
    <t>Fort Wayne</t>
  </si>
  <si>
    <t>(260) 421-1200</t>
  </si>
  <si>
    <t>06:00 AM - 06:15 AM</t>
  </si>
  <si>
    <t>11:00 AM - 01:00 PM</t>
  </si>
  <si>
    <t>McCormick Park Pavilion</t>
  </si>
  <si>
    <t>3530 Harvester St.</t>
  </si>
  <si>
    <t>(260) 467-2500</t>
  </si>
  <si>
    <t>12:00 PM - 02:00 PM</t>
  </si>
  <si>
    <t>Pontiac Branch ACPL</t>
  </si>
  <si>
    <t>2215 South Hanna Street</t>
  </si>
  <si>
    <t>(260) 467-2055</t>
  </si>
  <si>
    <t>Lakeside Park Pav #1</t>
  </si>
  <si>
    <t>Forest Park Dr. &amp; Vermont</t>
  </si>
  <si>
    <t>(260) 427-5966</t>
  </si>
  <si>
    <t>Tecumseh Branch ACPL</t>
  </si>
  <si>
    <t>1411 East State Blvd</t>
  </si>
  <si>
    <t>Irwin Elementary</t>
  </si>
  <si>
    <t>3501 S. Anthony Blvd</t>
  </si>
  <si>
    <t>Shawnee Branch ACPL</t>
  </si>
  <si>
    <t>5601 Noll Avenue</t>
  </si>
  <si>
    <t>(260) 421-1355</t>
  </si>
  <si>
    <t>McMillen Park Lifetime Sports Academy</t>
  </si>
  <si>
    <t>3901 Abbott Street</t>
  </si>
  <si>
    <t>South Wayne Elementary</t>
  </si>
  <si>
    <t>810 Cottage Ave</t>
  </si>
  <si>
    <t>Foster Park Pavilion</t>
  </si>
  <si>
    <t>3900 Old Mill Road</t>
  </si>
  <si>
    <t>Little Turtle Branch ACPL</t>
  </si>
  <si>
    <t>2201 Sherman Blvd</t>
  </si>
  <si>
    <t>(260) 421-1335</t>
  </si>
  <si>
    <t>Waynedale Park Pavilion</t>
  </si>
  <si>
    <t>Elzey St</t>
  </si>
  <si>
    <t>Croninger Elementary</t>
  </si>
  <si>
    <t>6700 Trier Rd</t>
  </si>
  <si>
    <t>Glenwood Park Elementary</t>
  </si>
  <si>
    <t>4501 Vance Ave</t>
  </si>
  <si>
    <t>Georgetown ACPL</t>
  </si>
  <si>
    <t>6600 East State Blvd</t>
  </si>
  <si>
    <t>(260) 421-1320</t>
  </si>
  <si>
    <t>Hessen Cassel Branch -ACPL</t>
  </si>
  <si>
    <t>3030 E. Paulding Road</t>
  </si>
  <si>
    <t>(260) 421-1330</t>
  </si>
  <si>
    <t>Southwick Elementary School</t>
  </si>
  <si>
    <t>6500 Wayne Trace</t>
  </si>
  <si>
    <t>07:45 AM - 08:20 AM</t>
  </si>
  <si>
    <t>10:40 AM - 01:20 PM</t>
  </si>
  <si>
    <t>Northwest Allen County Schools</t>
  </si>
  <si>
    <t>Carroll High School</t>
  </si>
  <si>
    <t>3701 Carroll Rd</t>
  </si>
  <si>
    <t>Ft Wayne</t>
  </si>
  <si>
    <t>(260) 637-8768</t>
  </si>
  <si>
    <t>04:00 PM - 06:00 PM</t>
  </si>
  <si>
    <t>Memorial Park</t>
  </si>
  <si>
    <t>3211 W. Ludwig Road</t>
  </si>
  <si>
    <t>Waynedale ACPL</t>
  </si>
  <si>
    <t>2200 Lower Huntington Rd.</t>
  </si>
  <si>
    <t>(260) 421-1260</t>
  </si>
  <si>
    <t>Lincoln Elementary</t>
  </si>
  <si>
    <t>1001 E Cook Rd</t>
  </si>
  <si>
    <t>10:45 AM - 12:45 PM</t>
  </si>
  <si>
    <t>St. Joe Central Elementary</t>
  </si>
  <si>
    <t>6341 St Joe Center Rd</t>
  </si>
  <si>
    <t>Arlington Elementary</t>
  </si>
  <si>
    <t>8118 St. Joe Center Rd</t>
  </si>
  <si>
    <t>St Rose of Lima, Monroeville</t>
  </si>
  <si>
    <t>St Rose of Lima</t>
  </si>
  <si>
    <t>401 Monroe Street</t>
  </si>
  <si>
    <t>Monroeville</t>
  </si>
  <si>
    <t>46773-9306</t>
  </si>
  <si>
    <t>(260) 623-3447</t>
  </si>
  <si>
    <t>12:00 PM - 02:30 PM</t>
  </si>
  <si>
    <t>Concordia Lutheran Grade School</t>
  </si>
  <si>
    <t>4245 Lake Ave</t>
  </si>
  <si>
    <t>46815-7219</t>
  </si>
  <si>
    <t>(260) 426-9922</t>
  </si>
  <si>
    <t>07:45 AM - 08:30 AM</t>
  </si>
  <si>
    <t>11:30 AM - 12:15 PM</t>
  </si>
  <si>
    <t>Bartholomew Consolidated Schools</t>
  </si>
  <si>
    <t>Rockcreek Elementary School</t>
  </si>
  <si>
    <t>Bartholomew</t>
  </si>
  <si>
    <t>1300 East 200 S</t>
  </si>
  <si>
    <t>Columbus</t>
  </si>
  <si>
    <t>(812) 376-4462</t>
  </si>
  <si>
    <t>07:30 AM - 08:30 AM</t>
  </si>
  <si>
    <t>10:45 AM - 12:30 PM</t>
  </si>
  <si>
    <t>Columbus North High School</t>
  </si>
  <si>
    <t>1400 25th Street</t>
  </si>
  <si>
    <t>9th Street Park</t>
  </si>
  <si>
    <t>9th St. and Short Wilson</t>
  </si>
  <si>
    <t>01:15 PM - 01:45 PM</t>
  </si>
  <si>
    <t>Foundation For Youth</t>
  </si>
  <si>
    <t>405 Hope Ave</t>
  </si>
  <si>
    <t>11:00 AM - 12:30 PM</t>
  </si>
  <si>
    <t>Donner Center</t>
  </si>
  <si>
    <t>739 22nd street</t>
  </si>
  <si>
    <t>T,R</t>
  </si>
  <si>
    <t>01:30 PM - 02:00 PM</t>
  </si>
  <si>
    <t>Jewell Village</t>
  </si>
  <si>
    <t>6801 Asenath St</t>
  </si>
  <si>
    <t>columbus</t>
  </si>
  <si>
    <t>Bartholomew County Public Library</t>
  </si>
  <si>
    <t>536 5th st</t>
  </si>
  <si>
    <t>12:00 PM - 01:00 PM</t>
  </si>
  <si>
    <t>Heritage Heights Apartments</t>
  </si>
  <si>
    <t>2805 henry lake blvd</t>
  </si>
  <si>
    <t>St Peter West Gym</t>
  </si>
  <si>
    <t>719 5th st</t>
  </si>
  <si>
    <t>W</t>
  </si>
  <si>
    <t>Clifty Creek Elementary School</t>
  </si>
  <si>
    <t>4625 E 50 N</t>
  </si>
  <si>
    <t>Frances Smith Elementary School</t>
  </si>
  <si>
    <t>4505 waycross dr</t>
  </si>
  <si>
    <t>Candlelight Park</t>
  </si>
  <si>
    <t>3671 Candlelight Dr</t>
  </si>
  <si>
    <t>Flat Rock-Hawcreek School Corp</t>
  </si>
  <si>
    <t>Hope Elementary</t>
  </si>
  <si>
    <t>9423 N ST RD 9</t>
  </si>
  <si>
    <t>HOPE</t>
  </si>
  <si>
    <t>(812) 546-4421</t>
  </si>
  <si>
    <t>M,T,W,R</t>
  </si>
  <si>
    <t>Taylorsville Elementary School</t>
  </si>
  <si>
    <t>9711 Walnut St</t>
  </si>
  <si>
    <t>Taylorsville</t>
  </si>
  <si>
    <t>Northside Middle School</t>
  </si>
  <si>
    <t>1400 27th St</t>
  </si>
  <si>
    <t>47201-3107</t>
  </si>
  <si>
    <t>07:00 AM - 08:00 AM</t>
  </si>
  <si>
    <t>Southside Elementary School</t>
  </si>
  <si>
    <t>1320 West 200 South</t>
  </si>
  <si>
    <t>47201-4822</t>
  </si>
  <si>
    <t>BCSC Administration Building</t>
  </si>
  <si>
    <t>1200 Central Ave</t>
  </si>
  <si>
    <t>47201-6001</t>
  </si>
  <si>
    <t>McDowell Education Center</t>
  </si>
  <si>
    <t>2700 McKinley Ave</t>
  </si>
  <si>
    <t>47201-7064</t>
  </si>
  <si>
    <t>Mt. Healthy Elementary School</t>
  </si>
  <si>
    <t>12150 South SR 58</t>
  </si>
  <si>
    <t>47201-9152</t>
  </si>
  <si>
    <t>Parkside Elementary School</t>
  </si>
  <si>
    <t>1400 Parkside Dr</t>
  </si>
  <si>
    <t>47203-1404</t>
  </si>
  <si>
    <t>Blackford County Schools</t>
  </si>
  <si>
    <t>Blackford Intermediate School</t>
  </si>
  <si>
    <t>Blackford</t>
  </si>
  <si>
    <t>800 W VanCleve St</t>
  </si>
  <si>
    <t>Hartford City</t>
  </si>
  <si>
    <t>47348-1439</t>
  </si>
  <si>
    <t>(765) 348-7564</t>
  </si>
  <si>
    <t>08:00 AM - 08:45 AM</t>
  </si>
  <si>
    <t>Carroll Consolidated School Corp</t>
  </si>
  <si>
    <t>Carroll Jr.-Sr. High School</t>
  </si>
  <si>
    <t>Carroll</t>
  </si>
  <si>
    <t>2362 E State Road 18</t>
  </si>
  <si>
    <t>Flora</t>
  </si>
  <si>
    <t>(574) 967-5113</t>
  </si>
  <si>
    <t>S,M,T,W,R,F,S</t>
  </si>
  <si>
    <t>07:45 AM - 08:15 AM</t>
  </si>
  <si>
    <t>Carroll Elementary School</t>
  </si>
  <si>
    <t>105 S 225 E</t>
  </si>
  <si>
    <t>46929-0001</t>
  </si>
  <si>
    <t>02:00 PM - 04:00 PM</t>
  </si>
  <si>
    <t>Logansport Community School Corp</t>
  </si>
  <si>
    <t>Logansport High School</t>
  </si>
  <si>
    <t>Cass</t>
  </si>
  <si>
    <t>One Berry Lane</t>
  </si>
  <si>
    <t>Logansport</t>
  </si>
  <si>
    <t>(574) 722-2911</t>
  </si>
  <si>
    <t>11:40 AM - 12:10 PM</t>
  </si>
  <si>
    <t>Columbia Elementary School</t>
  </si>
  <si>
    <t>20 East Columbia Street</t>
  </si>
  <si>
    <t>Greater Clark County Schools</t>
  </si>
  <si>
    <t>YMCA - Jeffersonville</t>
  </si>
  <si>
    <t>Clark</t>
  </si>
  <si>
    <t>4812 Hamburg Pike</t>
  </si>
  <si>
    <t>Jeffersonville</t>
  </si>
  <si>
    <t>(812) 283-0701</t>
  </si>
  <si>
    <t>08:00 AM - 08:30 AM</t>
  </si>
  <si>
    <t>Colgate park</t>
  </si>
  <si>
    <t>800 S. Clark Blvd.</t>
  </si>
  <si>
    <t>Clarksville</t>
  </si>
  <si>
    <t>M</t>
  </si>
  <si>
    <t>Mobile</t>
  </si>
  <si>
    <t>Gateway Park</t>
  </si>
  <si>
    <t>500 Little League Blvd.</t>
  </si>
  <si>
    <t>T</t>
  </si>
  <si>
    <t>Lapping Park</t>
  </si>
  <si>
    <t>2404 Greentree North</t>
  </si>
  <si>
    <t>Clarskville</t>
  </si>
  <si>
    <t>Clarksville Cove</t>
  </si>
  <si>
    <t>S,R,F,S</t>
  </si>
  <si>
    <t>11:45 AM - 12:15 PM</t>
  </si>
  <si>
    <t>Centerstone</t>
  </si>
  <si>
    <t>321 E. Market St.</t>
  </si>
  <si>
    <t>10:00 AM - 10:30 AM</t>
  </si>
  <si>
    <t>Envisions Center</t>
  </si>
  <si>
    <t>1423 Bates-Bowyer Ave.</t>
  </si>
  <si>
    <t>Heartland Hugs</t>
  </si>
  <si>
    <t>2 Heartland Way</t>
  </si>
  <si>
    <t>11:30 AM - 12:00 PM</t>
  </si>
  <si>
    <t>YMCA of Wabash Valley</t>
  </si>
  <si>
    <t>Forest Park Elementary</t>
  </si>
  <si>
    <t>Clay</t>
  </si>
  <si>
    <t>800 S. Alabama St</t>
  </si>
  <si>
    <t>Brazil</t>
  </si>
  <si>
    <t>(812) 442-6761</t>
  </si>
  <si>
    <t>Clay County YMCA</t>
  </si>
  <si>
    <t>225 E. Kruzan St</t>
  </si>
  <si>
    <t>Clinton County Family YMCA</t>
  </si>
  <si>
    <t>Colfax Lions Club Park</t>
  </si>
  <si>
    <t>Clinton</t>
  </si>
  <si>
    <t>208 Main Street</t>
  </si>
  <si>
    <t>Colfax</t>
  </si>
  <si>
    <t>(765) 654-9622</t>
  </si>
  <si>
    <t>07:00 AM - 07:10 AM</t>
  </si>
  <si>
    <t>02:00 PM - 02:10 PM</t>
  </si>
  <si>
    <t>Third Street Park</t>
  </si>
  <si>
    <t>750 South Third Street</t>
  </si>
  <si>
    <t>Frankfort</t>
  </si>
  <si>
    <t>09:00 AM - 09:10 AM</t>
  </si>
  <si>
    <t>12:45 PM - 12:55 PM</t>
  </si>
  <si>
    <t>Dorner Park</t>
  </si>
  <si>
    <t>852 South Clay Street</t>
  </si>
  <si>
    <t>11:45 AM - 11:55 AM</t>
  </si>
  <si>
    <t>Clinton Co Boys and Girls Club</t>
  </si>
  <si>
    <t>1100 W Green Street</t>
  </si>
  <si>
    <t>12:30 PM - 12:40 PM</t>
  </si>
  <si>
    <t>El Camino Daycare</t>
  </si>
  <si>
    <t>918 W. Armstrong St.</t>
  </si>
  <si>
    <t>01:00 PM - 01:10 PM</t>
  </si>
  <si>
    <t>Faith Family Church</t>
  </si>
  <si>
    <t>508 W Green Street</t>
  </si>
  <si>
    <t>12:15 PM - 12:25 PM</t>
  </si>
  <si>
    <t>Clinton County Family YMCA Day Camp</t>
  </si>
  <si>
    <t>950 S. Maish Road</t>
  </si>
  <si>
    <t>10:45 AM - 10:55 AM</t>
  </si>
  <si>
    <t>Harmony Baptist Church</t>
  </si>
  <si>
    <t>1635 Washington Avenue</t>
  </si>
  <si>
    <t>11:00 AM - 11:10 AM</t>
  </si>
  <si>
    <t>Genda Funeral Home</t>
  </si>
  <si>
    <t>608 North Main Street</t>
  </si>
  <si>
    <t>11:30 AM - 11:40 AM</t>
  </si>
  <si>
    <t>Station 3 Fire Station</t>
  </si>
  <si>
    <t>1400 W Barner Street</t>
  </si>
  <si>
    <t>Trailer Park</t>
  </si>
  <si>
    <t>1558 Rossville Avenue</t>
  </si>
  <si>
    <t>01:15 PM - 01:25 PM</t>
  </si>
  <si>
    <t>Turtle Creek Apartments</t>
  </si>
  <si>
    <t>700 Saint Mary's Ave</t>
  </si>
  <si>
    <t>Riley Property</t>
  </si>
  <si>
    <t>303 S Williams Road</t>
  </si>
  <si>
    <t>11:15 AM - 11:25 AM</t>
  </si>
  <si>
    <t>Fire Station Number 1</t>
  </si>
  <si>
    <t>201 South Clay Street</t>
  </si>
  <si>
    <t>Wesley Manor Southside</t>
  </si>
  <si>
    <t>1007 Alhambra Ave</t>
  </si>
  <si>
    <t>Paul Phillipe Resource Center</t>
  </si>
  <si>
    <t>408 West Walnut</t>
  </si>
  <si>
    <t>950 S. Maish Rd</t>
  </si>
  <si>
    <t>TPA Park</t>
  </si>
  <si>
    <t>1 Bill Goodwin Drive</t>
  </si>
  <si>
    <t>Circle Park</t>
  </si>
  <si>
    <t>1355 W Kyger Street</t>
  </si>
  <si>
    <t>Community Schools of Frankfort</t>
  </si>
  <si>
    <t>Frankfort High School</t>
  </si>
  <si>
    <t>One Maish Road</t>
  </si>
  <si>
    <t>(765) 654-8545</t>
  </si>
  <si>
    <t>08:00 AM - 08:20 AM</t>
  </si>
  <si>
    <t>Mulberry - Abba's Place</t>
  </si>
  <si>
    <t>112 E Jackson Street</t>
  </si>
  <si>
    <t>Mulberry</t>
  </si>
  <si>
    <t>M,W</t>
  </si>
  <si>
    <t>Crawford County Community Schools</t>
  </si>
  <si>
    <t>West Crawford Elementary School</t>
  </si>
  <si>
    <t>Crawford</t>
  </si>
  <si>
    <t>5600 West Patoka School Road</t>
  </si>
  <si>
    <t>Eckerty</t>
  </si>
  <si>
    <t>(812) 365-2125</t>
  </si>
  <si>
    <t>10:45 AM - 12:35 PM</t>
  </si>
  <si>
    <t>South Crawford Elementary School</t>
  </si>
  <si>
    <t>930 IN-62</t>
  </si>
  <si>
    <t>Leavenworth</t>
  </si>
  <si>
    <t>10:30 AM - 12:30 PM</t>
  </si>
  <si>
    <t>Crawford County High School</t>
  </si>
  <si>
    <t>1130 S STATE ROAD 66</t>
  </si>
  <si>
    <t>MARENGO</t>
  </si>
  <si>
    <t>11:30 AM - 01:30 PM</t>
  </si>
  <si>
    <t>Crawford County Middle School</t>
  </si>
  <si>
    <t>177 S SECOND STREET</t>
  </si>
  <si>
    <t>11:05 AM - 01:05 PM</t>
  </si>
  <si>
    <t>East Crawford Elementary School</t>
  </si>
  <si>
    <t>518 E. Speed Rd.</t>
  </si>
  <si>
    <t>Milltown</t>
  </si>
  <si>
    <t>11:00 AM - 12:40 PM</t>
  </si>
  <si>
    <t>Washington Community Schools</t>
  </si>
  <si>
    <t>Power House</t>
  </si>
  <si>
    <t>Daviess</t>
  </si>
  <si>
    <t>709 E Main St</t>
  </si>
  <si>
    <t>Washington</t>
  </si>
  <si>
    <t>(812) 582-9118</t>
  </si>
  <si>
    <t>01:30 PM - 02:30 PM</t>
  </si>
  <si>
    <t>Sunman-Dearborn Community Schools</t>
  </si>
  <si>
    <t>East Central High School</t>
  </si>
  <si>
    <t>Dearborn</t>
  </si>
  <si>
    <t>1 Trojan Place</t>
  </si>
  <si>
    <t>St. Leon</t>
  </si>
  <si>
    <t>(812) 623-2291</t>
  </si>
  <si>
    <t>08:30 AM - 09:30 AM</t>
  </si>
  <si>
    <t>10:00 AM - 10:15 AM</t>
  </si>
  <si>
    <t>Lawrenceburg Community School Corp</t>
  </si>
  <si>
    <t>Lawrenceburg High School</t>
  </si>
  <si>
    <t>100 Tiger Blvd</t>
  </si>
  <si>
    <t>Lawrenceburg</t>
  </si>
  <si>
    <t>(812) 537-7213</t>
  </si>
  <si>
    <t>11:45 AM - 12:45 PM</t>
  </si>
  <si>
    <t>Lawrenceburg Community Center</t>
  </si>
  <si>
    <t>423 Walnut St</t>
  </si>
  <si>
    <t>01:00 PM - 01:45 PM</t>
  </si>
  <si>
    <t>Decatur Co Family YMCA</t>
  </si>
  <si>
    <t>Greensburg Community Library</t>
  </si>
  <si>
    <t>110 E Main Street</t>
  </si>
  <si>
    <t>Greensburg</t>
  </si>
  <si>
    <t>(812) 663-9622</t>
  </si>
  <si>
    <t>11:30 AM - 11:55 AM</t>
  </si>
  <si>
    <t>12:00 PM - 12:30 PM</t>
  </si>
  <si>
    <t>Briarwood Estates Apartment Complex</t>
  </si>
  <si>
    <t>810 W Briarwood Way</t>
  </si>
  <si>
    <t>Windemere Apartments</t>
  </si>
  <si>
    <t>1300 N Brantford Dr</t>
  </si>
  <si>
    <t>Garrett-Keyser-Butler Community School Corporation</t>
  </si>
  <si>
    <t>Ober Elementary School</t>
  </si>
  <si>
    <t>DeKalb</t>
  </si>
  <si>
    <t>801 E. Houston Street</t>
  </si>
  <si>
    <t>Garrett</t>
  </si>
  <si>
    <t>(260) 357-3117</t>
  </si>
  <si>
    <t>11:30 AM - 01:00 PM</t>
  </si>
  <si>
    <t>Muncie Community Schools</t>
  </si>
  <si>
    <t>Southside Middle School</t>
  </si>
  <si>
    <t>Delaware</t>
  </si>
  <si>
    <t>1601 E. 26th Street</t>
  </si>
  <si>
    <t>Muncie</t>
  </si>
  <si>
    <t>(765) 254-4823</t>
  </si>
  <si>
    <t>08:00 AM - 09:00 AM</t>
  </si>
  <si>
    <t>South View Elementary School</t>
  </si>
  <si>
    <t>2100 South Franklin Street</t>
  </si>
  <si>
    <t>YMCA of Muncie</t>
  </si>
  <si>
    <t>Ross Community Center</t>
  </si>
  <si>
    <t>1110 W 10th  St</t>
  </si>
  <si>
    <t>(765) 285-1987</t>
  </si>
  <si>
    <t>S,F,S</t>
  </si>
  <si>
    <t>03:00 PM - 03:30 PM</t>
  </si>
  <si>
    <t>05:00 PM - 05:30 PM</t>
  </si>
  <si>
    <t>Heekin Park</t>
  </si>
  <si>
    <t>802 E Memorial Dr</t>
  </si>
  <si>
    <t>Longfellow Elementary School</t>
  </si>
  <si>
    <t>1900 East Centennial Ave.</t>
  </si>
  <si>
    <t>Central High School</t>
  </si>
  <si>
    <t>801 N. Walnut St.</t>
  </si>
  <si>
    <t>Downtown YMCA</t>
  </si>
  <si>
    <t>500 S Mulberry St</t>
  </si>
  <si>
    <t>47305-2446</t>
  </si>
  <si>
    <t>09:00 AM - 09:30 AM</t>
  </si>
  <si>
    <t>Greater Jasper Cons Schools</t>
  </si>
  <si>
    <t>Jasper Elementary</t>
  </si>
  <si>
    <t>Dubois</t>
  </si>
  <si>
    <t>3799 N Portersville Road</t>
  </si>
  <si>
    <t>Jasper</t>
  </si>
  <si>
    <t>(812) 482-1801</t>
  </si>
  <si>
    <t>11:45 AM - 01:00 PM</t>
  </si>
  <si>
    <t>Elkhart Community Schools</t>
  </si>
  <si>
    <t>Beardsley Grab and Go</t>
  </si>
  <si>
    <t>Elkhart</t>
  </si>
  <si>
    <t>1027 McPherson Street</t>
  </si>
  <si>
    <t>(574) 295-4721</t>
  </si>
  <si>
    <t>M,T</t>
  </si>
  <si>
    <t>Mary Feeser Grab and Go</t>
  </si>
  <si>
    <t>26665 CR 4 West</t>
  </si>
  <si>
    <t>Pinewood Grab and Go</t>
  </si>
  <si>
    <t>3420 East Bristol Street</t>
  </si>
  <si>
    <t>Woodland Grab and Go</t>
  </si>
  <si>
    <t>1220 County Road 3</t>
  </si>
  <si>
    <t>Hawthorne Grab and Go</t>
  </si>
  <si>
    <t>501 West Lusher</t>
  </si>
  <si>
    <t>Goshen Community Schools</t>
  </si>
  <si>
    <t>Skyview Mobile Home Village</t>
  </si>
  <si>
    <t>64720 CR 21</t>
  </si>
  <si>
    <t>Goshen</t>
  </si>
  <si>
    <t>(574) 533-8631</t>
  </si>
  <si>
    <t>11:15 AM - 11:40 AM</t>
  </si>
  <si>
    <t>Grace Community Church</t>
  </si>
  <si>
    <t>613 East Purl Street</t>
  </si>
  <si>
    <t>Winchester Trails</t>
  </si>
  <si>
    <t>400 Winchester Trails</t>
  </si>
  <si>
    <t>12:35 PM - 01:05 PM</t>
  </si>
  <si>
    <t>Shanklin Park</t>
  </si>
  <si>
    <t>411 W Plymouth Ave</t>
  </si>
  <si>
    <t>10:45 AM - 11:50 AM</t>
  </si>
  <si>
    <t>Brookside Manor Mobile Home Park</t>
  </si>
  <si>
    <t>61108 County Road 17</t>
  </si>
  <si>
    <t>12:05 PM - 12:55 PM</t>
  </si>
  <si>
    <t>Roxbury Park</t>
  </si>
  <si>
    <t>403 Post Rd</t>
  </si>
  <si>
    <t>Rieth Park</t>
  </si>
  <si>
    <t>1508 South 13th Street</t>
  </si>
  <si>
    <t>12:25 PM - 12:50 PM</t>
  </si>
  <si>
    <t>Walnut Park</t>
  </si>
  <si>
    <t>557-599 N. 6th Street</t>
  </si>
  <si>
    <t>10:30 AM - 11:00 AM</t>
  </si>
  <si>
    <t>Oakridge Park</t>
  </si>
  <si>
    <t>715 N 1st St</t>
  </si>
  <si>
    <t>10:40 AM - 11:10 AM</t>
  </si>
  <si>
    <t>Concord Community Schools</t>
  </si>
  <si>
    <t>Concord West Side Elementary</t>
  </si>
  <si>
    <t>230 West Mishawaka Road</t>
  </si>
  <si>
    <t>46517-2234</t>
  </si>
  <si>
    <t>(574) 875-5161</t>
  </si>
  <si>
    <t>12:05 PM - 01:00 PM</t>
  </si>
  <si>
    <t>Baugo Community School Corp</t>
  </si>
  <si>
    <t>Jimtown High School</t>
  </si>
  <si>
    <t>59021 C.R. 3 S.</t>
  </si>
  <si>
    <t>46517-9305</t>
  </si>
  <si>
    <t>(574) 293-8583</t>
  </si>
  <si>
    <t>07:00 AM - 10:00 AM</t>
  </si>
  <si>
    <t>Model Elementary School</t>
  </si>
  <si>
    <t>412 S Greene Rd</t>
  </si>
  <si>
    <t>46526-1529</t>
  </si>
  <si>
    <t>07:30 AM - 08:00 AM</t>
  </si>
  <si>
    <t>11:15 AM - 12:30 PM</t>
  </si>
  <si>
    <t>West Goshen Elementary School</t>
  </si>
  <si>
    <t>215 Dewey Ave</t>
  </si>
  <si>
    <t>46526-2119</t>
  </si>
  <si>
    <t>11:00 AM - 12:15 PM</t>
  </si>
  <si>
    <t>Goshen High School</t>
  </si>
  <si>
    <t>401 Lincolnway East</t>
  </si>
  <si>
    <t>46526-4100</t>
  </si>
  <si>
    <t>1202 S 7th St</t>
  </si>
  <si>
    <t>46526-4373</t>
  </si>
  <si>
    <t>10:40 AM - 12:10 PM</t>
  </si>
  <si>
    <t>Waterford Elementary School</t>
  </si>
  <si>
    <t>65560 State Rd. 15</t>
  </si>
  <si>
    <t>46526-5452</t>
  </si>
  <si>
    <t>10:50 AM - 12:25 PM</t>
  </si>
  <si>
    <t>Pringle Park</t>
  </si>
  <si>
    <t>1912 W. Lincoln Ave</t>
  </si>
  <si>
    <t>46526-5907</t>
  </si>
  <si>
    <t>11:50 AM - 01:15 PM</t>
  </si>
  <si>
    <t>Twin Pines Mobile Home Park</t>
  </si>
  <si>
    <t>2011 W. Wilden Ave</t>
  </si>
  <si>
    <t>46528-1143</t>
  </si>
  <si>
    <t>10:50 AM - 11:20 AM</t>
  </si>
  <si>
    <t>Chamberlain Elementary School</t>
  </si>
  <si>
    <t>428 N. 5th St.</t>
  </si>
  <si>
    <t>46528-2861</t>
  </si>
  <si>
    <t>11:00 AM - 11:50 AM</t>
  </si>
  <si>
    <t>Fayette County School Corp</t>
  </si>
  <si>
    <t>Roberts Park</t>
  </si>
  <si>
    <t>Fayette</t>
  </si>
  <si>
    <t>2900 N Park Road</t>
  </si>
  <si>
    <t>Connersville</t>
  </si>
  <si>
    <t>(765) 825-7841</t>
  </si>
  <si>
    <t>11:00 AM - 11:15 AM</t>
  </si>
  <si>
    <t>Offutt's Park</t>
  </si>
  <si>
    <t>Virgina Ave</t>
  </si>
  <si>
    <t>11:30 AM - 11:45 AM</t>
  </si>
  <si>
    <t>The Haven</t>
  </si>
  <si>
    <t>901 Meyer Avenue</t>
  </si>
  <si>
    <t>12:40 PM - 12:55 PM</t>
  </si>
  <si>
    <t>Conner Court Apartments</t>
  </si>
  <si>
    <t>1465 IN 44</t>
  </si>
  <si>
    <t>01:45 PM - 02:00 PM</t>
  </si>
  <si>
    <t>Roberts Park Pool</t>
  </si>
  <si>
    <t>2900 N. Park Road</t>
  </si>
  <si>
    <t>12:15 PM - 12:45 PM</t>
  </si>
  <si>
    <t>Connersville Courthouse</t>
  </si>
  <si>
    <t>401 Central Avenue</t>
  </si>
  <si>
    <t>01:20 PM - 01:35 PM</t>
  </si>
  <si>
    <t>Urban Winkler Funeral Home</t>
  </si>
  <si>
    <t>513 West 8th Street</t>
  </si>
  <si>
    <t>01:00 PM - 01:15 PM</t>
  </si>
  <si>
    <t>3600 Western Avenue</t>
  </si>
  <si>
    <t>11:50 AM - 12:05 PM</t>
  </si>
  <si>
    <t>Whitewater Technical Career Center</t>
  </si>
  <si>
    <t>1300 Spartan Drive</t>
  </si>
  <si>
    <t>Gymnastics Center</t>
  </si>
  <si>
    <t>440 Ariens Avenue</t>
  </si>
  <si>
    <t>T,W,F</t>
  </si>
  <si>
    <t>Franklin County Community Schools</t>
  </si>
  <si>
    <t>Franklin County High School</t>
  </si>
  <si>
    <t>Franklin</t>
  </si>
  <si>
    <t>1 wildcat ln</t>
  </si>
  <si>
    <t>brookville</t>
  </si>
  <si>
    <t>(765) 647-4128</t>
  </si>
  <si>
    <t>07:00 AM - 07:35 AM</t>
  </si>
  <si>
    <t>10:50 AM - 12:20 PM</t>
  </si>
  <si>
    <t>Tippecanoe Valley School Corp</t>
  </si>
  <si>
    <t>Akron School</t>
  </si>
  <si>
    <t>Fulton</t>
  </si>
  <si>
    <t>202 E. Rural St.</t>
  </si>
  <si>
    <t>Akron</t>
  </si>
  <si>
    <t>(574) 598-2537</t>
  </si>
  <si>
    <t>Rochester Community School Corp</t>
  </si>
  <si>
    <t>Kiwanna Library</t>
  </si>
  <si>
    <t>210 East Main St.</t>
  </si>
  <si>
    <t>Kewanna</t>
  </si>
  <si>
    <t>(574) 835-6024</t>
  </si>
  <si>
    <t>T,W,R</t>
  </si>
  <si>
    <t>The Outlet Youth Center</t>
  </si>
  <si>
    <t>602 Main St.</t>
  </si>
  <si>
    <t>Rochester</t>
  </si>
  <si>
    <t>(574) 223-2159</t>
  </si>
  <si>
    <t>Rochester High School</t>
  </si>
  <si>
    <t>1 Zebra Lane</t>
  </si>
  <si>
    <t>46975-0108</t>
  </si>
  <si>
    <t>Rochester Middle School</t>
  </si>
  <si>
    <t>650 Zebra Lane</t>
  </si>
  <si>
    <t>46975-1350</t>
  </si>
  <si>
    <t>11:00 AM - 11:30 AM</t>
  </si>
  <si>
    <t>Fulton County Public Library</t>
  </si>
  <si>
    <t>320 W 7th</t>
  </si>
  <si>
    <t>East Gibson School Corp</t>
  </si>
  <si>
    <t>Oakland City Elementary School</t>
  </si>
  <si>
    <t>Gibson</t>
  </si>
  <si>
    <t>945 B South Franklin</t>
  </si>
  <si>
    <t>Oakland City</t>
  </si>
  <si>
    <t>(812) 749-3479</t>
  </si>
  <si>
    <t>Madison-Grant United School Corp</t>
  </si>
  <si>
    <t>Park Elementary School</t>
  </si>
  <si>
    <t>Grant</t>
  </si>
  <si>
    <t>500 S Sycamore</t>
  </si>
  <si>
    <t>Fairmount</t>
  </si>
  <si>
    <t>(765) 536-0032</t>
  </si>
  <si>
    <t>Mississinewa Community Schools</t>
  </si>
  <si>
    <t>Mississinewa High School</t>
  </si>
  <si>
    <t>1 Indian Trail</t>
  </si>
  <si>
    <t>Gas City</t>
  </si>
  <si>
    <t>(765) 677-4423</t>
  </si>
  <si>
    <t>09:00 AM - 10:00 AM</t>
  </si>
  <si>
    <t>Northview Elementary School</t>
  </si>
  <si>
    <t>725 East North H St.</t>
  </si>
  <si>
    <t>Westview Elementary School</t>
  </si>
  <si>
    <t>709 W. 6th. St.</t>
  </si>
  <si>
    <t>Jonesboro</t>
  </si>
  <si>
    <t>YMCA of Grant County</t>
  </si>
  <si>
    <t>Grant County YMCA</t>
  </si>
  <si>
    <t>123 Sutter Way</t>
  </si>
  <si>
    <t>Marion</t>
  </si>
  <si>
    <t>(765) 664-0544</t>
  </si>
  <si>
    <t>07:45 AM - 08:45 AM</t>
  </si>
  <si>
    <t>12:00 PM - 01:15 PM</t>
  </si>
  <si>
    <t>Eastbrook Community School Corp</t>
  </si>
  <si>
    <t>Eastbrook South Elementary</t>
  </si>
  <si>
    <t>694 S 2nd Street</t>
  </si>
  <si>
    <t>Upland</t>
  </si>
  <si>
    <t>(765) 664-1214</t>
  </si>
  <si>
    <t>08:15 AM - 08:30 AM</t>
  </si>
  <si>
    <t>Eastern Greene Schools</t>
  </si>
  <si>
    <t>Eastern Greene School</t>
  </si>
  <si>
    <t>Greene</t>
  </si>
  <si>
    <t>10503 E State Road 54</t>
  </si>
  <si>
    <t>Bloomfield</t>
  </si>
  <si>
    <t>(812) 825-5621</t>
  </si>
  <si>
    <t>Lawrence Hollow</t>
  </si>
  <si>
    <t>10503 E State Rd 54</t>
  </si>
  <si>
    <t>Blue Sky Estates</t>
  </si>
  <si>
    <t>10503 E SR 54</t>
  </si>
  <si>
    <t>Bloomfield In</t>
  </si>
  <si>
    <t>10:35 AM - 10:45 AM</t>
  </si>
  <si>
    <t>Old Newark Store</t>
  </si>
  <si>
    <t>10503 E St Rd 54</t>
  </si>
  <si>
    <t>12:20 PM - 12:30 PM</t>
  </si>
  <si>
    <t>Wilderness Church and McVille Rd</t>
  </si>
  <si>
    <t>12:05 PM - 12:15 PM</t>
  </si>
  <si>
    <t>Shady Lane and Greene County Line Rd</t>
  </si>
  <si>
    <t>Lawrence Hollow/Bruce Drive</t>
  </si>
  <si>
    <t>Owensburg Fire Department</t>
  </si>
  <si>
    <t>10:15 AM - 10:25 AM</t>
  </si>
  <si>
    <t>SON Ministries Inc.</t>
  </si>
  <si>
    <t>Worthington</t>
  </si>
  <si>
    <t>Worthington Park</t>
  </si>
  <si>
    <t>(812) 881-8259</t>
  </si>
  <si>
    <t>Jasonville</t>
  </si>
  <si>
    <t>315 S. Lawton St.</t>
  </si>
  <si>
    <t>47438-1801</t>
  </si>
  <si>
    <t>Linton City Park</t>
  </si>
  <si>
    <t>Hwy 54, A St. NE</t>
  </si>
  <si>
    <t>Linton</t>
  </si>
  <si>
    <t>47441-1475</t>
  </si>
  <si>
    <t>Lyons Community Building</t>
  </si>
  <si>
    <t>Lyons Community Bldg</t>
  </si>
  <si>
    <t>Lyons</t>
  </si>
  <si>
    <t>47443-9998</t>
  </si>
  <si>
    <t>Westfield Washington Schools</t>
  </si>
  <si>
    <t>Washington Woods Open Meal Service</t>
  </si>
  <si>
    <t>Hamilton</t>
  </si>
  <si>
    <t>17950 Grassy Branch Rd</t>
  </si>
  <si>
    <t>Westfield</t>
  </si>
  <si>
    <t>(317) 867-8060</t>
  </si>
  <si>
    <t>M,R</t>
  </si>
  <si>
    <t>02:00 PM - 03:00 PM</t>
  </si>
  <si>
    <t>Greenfield Central Community School Corporation</t>
  </si>
  <si>
    <t>Prairie Meadows Living Community</t>
  </si>
  <si>
    <t>Hancock</t>
  </si>
  <si>
    <t>2915 Sweet Grass Lane</t>
  </si>
  <si>
    <t>Greenfield</t>
  </si>
  <si>
    <t>(317) 477-4107</t>
  </si>
  <si>
    <t>11:15 AM - 11:45 AM</t>
  </si>
  <si>
    <t>Riley Park</t>
  </si>
  <si>
    <t>300 Apple Street</t>
  </si>
  <si>
    <t>Greenfield Central Junior High</t>
  </si>
  <si>
    <t>1440 North Franklin Road</t>
  </si>
  <si>
    <t>Greenfield Intermediate School</t>
  </si>
  <si>
    <t>204 West Park Avenue</t>
  </si>
  <si>
    <t>J B Stephens Elementary School</t>
  </si>
  <si>
    <t>1331 North Blue Road</t>
  </si>
  <si>
    <t>Greenfield Central High School</t>
  </si>
  <si>
    <t>810 N. Broadway</t>
  </si>
  <si>
    <t>46140-1494</t>
  </si>
  <si>
    <t>South Harrison Community Schools</t>
  </si>
  <si>
    <t>Corydon Central High</t>
  </si>
  <si>
    <t>Harrison</t>
  </si>
  <si>
    <t>375 Country Club Road</t>
  </si>
  <si>
    <t>Corydon</t>
  </si>
  <si>
    <t>(812) 738-4181</t>
  </si>
  <si>
    <t>S,M,T,W,R,F</t>
  </si>
  <si>
    <t>South Central Jr.-Sr. High</t>
  </si>
  <si>
    <t>6675 E. Hwy 11 Se</t>
  </si>
  <si>
    <t>Elizabeth</t>
  </si>
  <si>
    <t>Mill Creek Community School Corp</t>
  </si>
  <si>
    <t>Mill Creek West Elementary School</t>
  </si>
  <si>
    <t>Hendricks</t>
  </si>
  <si>
    <t>4704 Pearl St</t>
  </si>
  <si>
    <t>Amo</t>
  </si>
  <si>
    <t>(317) 539-9216</t>
  </si>
  <si>
    <t>08:30 AM - 09:00 AM</t>
  </si>
  <si>
    <t>Brownsburg Community School Corp</t>
  </si>
  <si>
    <t>Harris Academy</t>
  </si>
  <si>
    <t>725A South Green Street</t>
  </si>
  <si>
    <t>Brownsburg</t>
  </si>
  <si>
    <t>(317) 852-2092</t>
  </si>
  <si>
    <t>07:20 AM - 07:50 AM</t>
  </si>
  <si>
    <t>11:20 AM - 01:10 PM</t>
  </si>
  <si>
    <t>White Lick Elementary School</t>
  </si>
  <si>
    <t>1400 South Odell Street</t>
  </si>
  <si>
    <t>07:50 AM - 08:00 AM</t>
  </si>
  <si>
    <t>10:50 AM - 11:45 AM</t>
  </si>
  <si>
    <t>Plainfield Community School Corp</t>
  </si>
  <si>
    <t>Plainfield-Guilford Township Public Library</t>
  </si>
  <si>
    <t>1120 Stafford Rd</t>
  </si>
  <si>
    <t>Plainfield</t>
  </si>
  <si>
    <t>(317) 839-2578</t>
  </si>
  <si>
    <t>11:00 AM - 11:20 AM</t>
  </si>
  <si>
    <t>Gladden Farms Apartments</t>
  </si>
  <si>
    <t>311 Country Lane</t>
  </si>
  <si>
    <t>11:30 AM - 11:50 AM</t>
  </si>
  <si>
    <t>Franklin Park</t>
  </si>
  <si>
    <t>300 Mill St</t>
  </si>
  <si>
    <t>12:20 PM - 12:40 PM</t>
  </si>
  <si>
    <t>Maple Grove Trailer Park</t>
  </si>
  <si>
    <t>2490 E. Main St</t>
  </si>
  <si>
    <t>11:55 AM - 12:15 PM</t>
  </si>
  <si>
    <t>Danville Community School Corp</t>
  </si>
  <si>
    <t>Danville Community High School</t>
  </si>
  <si>
    <t>200 Warrior Way</t>
  </si>
  <si>
    <t>Danville</t>
  </si>
  <si>
    <t>46122-9119</t>
  </si>
  <si>
    <t>(317) 745-0366</t>
  </si>
  <si>
    <t>New Castle Community School Corp</t>
  </si>
  <si>
    <t>New Castle High School</t>
  </si>
  <si>
    <t>Henry</t>
  </si>
  <si>
    <t>801 Parkview Drive</t>
  </si>
  <si>
    <t>New Castle</t>
  </si>
  <si>
    <t>(765) 521-7240</t>
  </si>
  <si>
    <t>07:30 AM - 08:15 AM</t>
  </si>
  <si>
    <t>Shenandoah School Corporation</t>
  </si>
  <si>
    <t>Shenandoah Jr.-Sr. High School</t>
  </si>
  <si>
    <t>7354 West U.S. 36</t>
  </si>
  <si>
    <t>Middletown</t>
  </si>
  <si>
    <t>47356-9797</t>
  </si>
  <si>
    <t>(765) 354-6636</t>
  </si>
  <si>
    <t>11:35 AM - 01:20 PM</t>
  </si>
  <si>
    <t>Shenandoah Middle School</t>
  </si>
  <si>
    <t>5156 N. Raider Rd.</t>
  </si>
  <si>
    <t>10:25 AM - 11:30 AM</t>
  </si>
  <si>
    <t>Taylor Community School Corp</t>
  </si>
  <si>
    <t>Taylor Elementary</t>
  </si>
  <si>
    <t>Howard</t>
  </si>
  <si>
    <t>5500 Wea Dr</t>
  </si>
  <si>
    <t>Kokomo</t>
  </si>
  <si>
    <t>(765) 453-1101</t>
  </si>
  <si>
    <t>Kokomo School Corporation</t>
  </si>
  <si>
    <t>Carver Community Center</t>
  </si>
  <si>
    <t>1030 N Purdum St</t>
  </si>
  <si>
    <t>46901-3040</t>
  </si>
  <si>
    <t>(765) 454-7112</t>
  </si>
  <si>
    <t>Garden Square Apartments</t>
  </si>
  <si>
    <t>800 E Hoffer St</t>
  </si>
  <si>
    <t>46902-5736</t>
  </si>
  <si>
    <t>Huntington County Community School Corporation</t>
  </si>
  <si>
    <t>Huntington North High School</t>
  </si>
  <si>
    <t>Huntington</t>
  </si>
  <si>
    <t>(260) 356-6104</t>
  </si>
  <si>
    <t>11:55 AM - 12:30 PM</t>
  </si>
  <si>
    <t>Horace Mann Elementary School</t>
  </si>
  <si>
    <t>2485 Waterworks Road</t>
  </si>
  <si>
    <t>07:55 AM - 08:30 AM</t>
  </si>
  <si>
    <t>10:25 AM - 11:00 AM</t>
  </si>
  <si>
    <t>Lincoln Elementary School</t>
  </si>
  <si>
    <t>2037 East Taylor Street</t>
  </si>
  <si>
    <t>Flint Springs Elementary School</t>
  </si>
  <si>
    <t>1360 E. Tipton</t>
  </si>
  <si>
    <t>Roanoke Elementary School</t>
  </si>
  <si>
    <t>423 W Vine Street</t>
  </si>
  <si>
    <t>Roanoke</t>
  </si>
  <si>
    <t>Salamonie School</t>
  </si>
  <si>
    <t>1063 E 900 S</t>
  </si>
  <si>
    <t>Warren</t>
  </si>
  <si>
    <t>Medora Community School Corp</t>
  </si>
  <si>
    <t>Medora Jr &amp; Sr. High School</t>
  </si>
  <si>
    <t>Jackson</t>
  </si>
  <si>
    <t>82 South George Street</t>
  </si>
  <si>
    <t>Medora</t>
  </si>
  <si>
    <t>(812) 966-2201</t>
  </si>
  <si>
    <t>Seymour Community Schools</t>
  </si>
  <si>
    <t>Cortland Elementary School</t>
  </si>
  <si>
    <t>6687 N County Rd 400 E</t>
  </si>
  <si>
    <t>Seymour</t>
  </si>
  <si>
    <t>(812) 271-1344</t>
  </si>
  <si>
    <t>M,W,F</t>
  </si>
  <si>
    <t>11:20 AM - 11:35 AM</t>
  </si>
  <si>
    <t>Seymour High School</t>
  </si>
  <si>
    <t>1350 W 2nd Street</t>
  </si>
  <si>
    <t>Brown Elementary School</t>
  </si>
  <si>
    <t>550 Miller Lane</t>
  </si>
  <si>
    <t>Seymour Middle School</t>
  </si>
  <si>
    <t>920 N O'Brien Street</t>
  </si>
  <si>
    <t>Jackson Co Public Library</t>
  </si>
  <si>
    <t>303 W 2nd Street</t>
  </si>
  <si>
    <t>11:45 AM - 12:00 PM</t>
  </si>
  <si>
    <t>Sycamore Springs Apts</t>
  </si>
  <si>
    <t>2650 Bent Tree Lane</t>
  </si>
  <si>
    <t>12:15 PM - 12:30 PM</t>
  </si>
  <si>
    <t>Village Green Mobile Home Park</t>
  </si>
  <si>
    <t>825 S O'Brien Street</t>
  </si>
  <si>
    <t>Tri-County School Corporation</t>
  </si>
  <si>
    <t>Tri-County Primary School</t>
  </si>
  <si>
    <t>300 E. Michigan St</t>
  </si>
  <si>
    <t>Remington</t>
  </si>
  <si>
    <t>(219) 279-2105</t>
  </si>
  <si>
    <t>07:00 AM - 07:30 AM</t>
  </si>
  <si>
    <t>Rensselaer Central School Corp</t>
  </si>
  <si>
    <t>Van Rensselaer Elem. School</t>
  </si>
  <si>
    <t>902 East Washington St.</t>
  </si>
  <si>
    <t>Rensselaer</t>
  </si>
  <si>
    <t>47978-2945</t>
  </si>
  <si>
    <t>(219) 866-7822</t>
  </si>
  <si>
    <t>Madison Consolidated Schools</t>
  </si>
  <si>
    <t>Deputy Elementary</t>
  </si>
  <si>
    <t>Jefferson</t>
  </si>
  <si>
    <t>14350 W Mulberry St</t>
  </si>
  <si>
    <t>Deputy</t>
  </si>
  <si>
    <t>(812) 274-8108</t>
  </si>
  <si>
    <t>07:05 AM - 08:15 AM</t>
  </si>
  <si>
    <t>10:40 AM - 12:25 PM</t>
  </si>
  <si>
    <t>Jones Court</t>
  </si>
  <si>
    <t>West Street</t>
  </si>
  <si>
    <t>Hanover</t>
  </si>
  <si>
    <t>12:30 PM - 01:10 PM</t>
  </si>
  <si>
    <t>Anderson Elementary School</t>
  </si>
  <si>
    <t>2325 Cherry Drive</t>
  </si>
  <si>
    <t>Madison</t>
  </si>
  <si>
    <t>10:45 AM - 12:20 PM</t>
  </si>
  <si>
    <t>E. O. Muncie Jr/Sr High School</t>
  </si>
  <si>
    <t>800 Lanier Dr</t>
  </si>
  <si>
    <t>07:40 AM - 08:00 AM</t>
  </si>
  <si>
    <t>10:55 AM - 11:45 AM</t>
  </si>
  <si>
    <t>Lydia Middleton School</t>
  </si>
  <si>
    <t>714 W. Main St.</t>
  </si>
  <si>
    <t>07:10 AM - 08:10 AM</t>
  </si>
  <si>
    <t>Madison Junior High School</t>
  </si>
  <si>
    <t>701 Eighth St</t>
  </si>
  <si>
    <t>07:05 AM - 07:50 AM</t>
  </si>
  <si>
    <t>Madison Senior High</t>
  </si>
  <si>
    <t>743 Clifty Dr</t>
  </si>
  <si>
    <t>07:30 AM - 08:05 AM</t>
  </si>
  <si>
    <t>11:20 AM - 12:25 PM</t>
  </si>
  <si>
    <t>Woodside Mobile Home Park</t>
  </si>
  <si>
    <t>3661 Woodside Dr.</t>
  </si>
  <si>
    <t>Ryker's Ridge Elementary</t>
  </si>
  <si>
    <t>2845 N Rykers' Ridge Rd</t>
  </si>
  <si>
    <t>07:05 AM - 08:10 AM</t>
  </si>
  <si>
    <t>11:30 AM - 12:35 PM</t>
  </si>
  <si>
    <t>Audubon Park</t>
  </si>
  <si>
    <t>3275 N Quail Lane</t>
  </si>
  <si>
    <t>10:45 AM - 11:00 AM</t>
  </si>
  <si>
    <t>Madison Mobile Village</t>
  </si>
  <si>
    <t>U.S. Hwy 421</t>
  </si>
  <si>
    <t>Presidential Estates</t>
  </si>
  <si>
    <t>Michigan Road</t>
  </si>
  <si>
    <t>11:05 AM - 11:20 AM</t>
  </si>
  <si>
    <t>Southwestern Elementary</t>
  </si>
  <si>
    <t>Southwestern Elementary School</t>
  </si>
  <si>
    <t>11:50 AM - 12:20 PM</t>
  </si>
  <si>
    <t>Jennings County Youth Foundation</t>
  </si>
  <si>
    <t>Country Squire Lakes</t>
  </si>
  <si>
    <t>Jennings</t>
  </si>
  <si>
    <t>3342 Country Manor E.</t>
  </si>
  <si>
    <t>North Vernon</t>
  </si>
  <si>
    <t>(812) 592-9219</t>
  </si>
  <si>
    <t>First Baptist Church</t>
  </si>
  <si>
    <t>525 Hayden Pike</t>
  </si>
  <si>
    <t>Franklin Community School Corp</t>
  </si>
  <si>
    <t>Northwood Elementary School</t>
  </si>
  <si>
    <t>Johnson</t>
  </si>
  <si>
    <t>965 Grizzly Cub Drive</t>
  </si>
  <si>
    <t>(317) 346-8720</t>
  </si>
  <si>
    <t>Clark-Pleasant Community Schools</t>
  </si>
  <si>
    <t>Clark Pleasant Middle School</t>
  </si>
  <si>
    <t>1354 E Worthsville Rd</t>
  </si>
  <si>
    <t>Greenwood</t>
  </si>
  <si>
    <t>(317) 535-3898</t>
  </si>
  <si>
    <t>Greenwood Community School Corp</t>
  </si>
  <si>
    <t>Isom Central School</t>
  </si>
  <si>
    <t>50 E. Broadway Street</t>
  </si>
  <si>
    <t>46143-1303</t>
  </si>
  <si>
    <t>(317) 859-6033</t>
  </si>
  <si>
    <t>Vincennes Community School Corp</t>
  </si>
  <si>
    <t>Benjamin Franklin School</t>
  </si>
  <si>
    <t>Knox</t>
  </si>
  <si>
    <t>2600 Wabash Ave.</t>
  </si>
  <si>
    <t>Vincennes</t>
  </si>
  <si>
    <t>(812) 882-2103</t>
  </si>
  <si>
    <t>Lincoln High School</t>
  </si>
  <si>
    <t>1545 Hart st. Rd.</t>
  </si>
  <si>
    <t>(812) 882-2273</t>
  </si>
  <si>
    <t>James Whitcomb Riley Elem. School</t>
  </si>
  <si>
    <t>1008 Upper 11th</t>
  </si>
  <si>
    <t>(812) 882-2005</t>
  </si>
  <si>
    <t>Tecumseh-Harrison School</t>
  </si>
  <si>
    <t>2116 N. Second St.</t>
  </si>
  <si>
    <t>08:45 AM - 09:00 AM</t>
  </si>
  <si>
    <t>Francis Vigo School</t>
  </si>
  <si>
    <t>1513 Main</t>
  </si>
  <si>
    <t>1972 Center</t>
  </si>
  <si>
    <t>711 Old Wheatland Rd.</t>
  </si>
  <si>
    <t>(812) 316-0640</t>
  </si>
  <si>
    <t>02:00 PM - 02:30 PM</t>
  </si>
  <si>
    <t>North Knox School Corporation</t>
  </si>
  <si>
    <t>North Knox Primary School</t>
  </si>
  <si>
    <t>215 East 4th St</t>
  </si>
  <si>
    <t>Bicknell</t>
  </si>
  <si>
    <t>47512-8316</t>
  </si>
  <si>
    <t>(812) 735-4434</t>
  </si>
  <si>
    <t>North Knox Intermediate School</t>
  </si>
  <si>
    <t>7820 N Camp Arthur Rd</t>
  </si>
  <si>
    <t>Bruceville</t>
  </si>
  <si>
    <t>47516-6225</t>
  </si>
  <si>
    <t>07:15 AM - 07:45 AM</t>
  </si>
  <si>
    <t>10:00 AM - 12:30 PM</t>
  </si>
  <si>
    <t>Mentone School</t>
  </si>
  <si>
    <t>Kosciusko</t>
  </si>
  <si>
    <t>301 E Jackson Street</t>
  </si>
  <si>
    <t>Mentone</t>
  </si>
  <si>
    <t>Wawasee Community School Corp</t>
  </si>
  <si>
    <t>Milford Public Library</t>
  </si>
  <si>
    <t>101 N Main Street</t>
  </si>
  <si>
    <t>Milford</t>
  </si>
  <si>
    <t>(574) 457-8839</t>
  </si>
  <si>
    <t>11:45 AM - 12:30 PM</t>
  </si>
  <si>
    <t>Milford School</t>
  </si>
  <si>
    <t>611 E Emeline Street</t>
  </si>
  <si>
    <t>12:50 PM - 01:25 PM</t>
  </si>
  <si>
    <t>North Webster Community Center</t>
  </si>
  <si>
    <t>301 N Main Street</t>
  </si>
  <si>
    <t>North Webster</t>
  </si>
  <si>
    <t>Syracuse Lakeside Park</t>
  </si>
  <si>
    <t>1013 N Long Drive</t>
  </si>
  <si>
    <t>Syracuse</t>
  </si>
  <si>
    <t>Enchanted Hills</t>
  </si>
  <si>
    <t>9726 King Arthur Trail</t>
  </si>
  <si>
    <t>Cromwell</t>
  </si>
  <si>
    <t>Wawasee Middle School</t>
  </si>
  <si>
    <t>9850 n State Road 13</t>
  </si>
  <si>
    <t>08:15 AM - 08:45 AM</t>
  </si>
  <si>
    <t>Syracuse Elementary School</t>
  </si>
  <si>
    <t>12799 N Kern Road</t>
  </si>
  <si>
    <t>Wawasee High School</t>
  </si>
  <si>
    <t>12659 Syracuse/Webster Road</t>
  </si>
  <si>
    <t>Warsaw Community Schools</t>
  </si>
  <si>
    <t>Edgewood Middle School</t>
  </si>
  <si>
    <t>900 S Union</t>
  </si>
  <si>
    <t>Warsaw</t>
  </si>
  <si>
    <t>(574) 371-5086</t>
  </si>
  <si>
    <t>M,R,F</t>
  </si>
  <si>
    <t>01:00 PM - 03:00 PM</t>
  </si>
  <si>
    <t>Tippecanoe Valley High School</t>
  </si>
  <si>
    <t>8345 South State Road 19</t>
  </si>
  <si>
    <t>Merrillville Community School Corp</t>
  </si>
  <si>
    <t>Collins Park</t>
  </si>
  <si>
    <t>Lake</t>
  </si>
  <si>
    <t>9500 Merrillville Road</t>
  </si>
  <si>
    <t>Crown Point</t>
  </si>
  <si>
    <t>(219) 650-5300</t>
  </si>
  <si>
    <t>Griffith Public Schools</t>
  </si>
  <si>
    <t>Beiriger Elementary School</t>
  </si>
  <si>
    <t>601 N Lillian St.</t>
  </si>
  <si>
    <t>Griffith</t>
  </si>
  <si>
    <t>(219) 924-4250</t>
  </si>
  <si>
    <t>True Light Church/Childcare</t>
  </si>
  <si>
    <t>1257 North Cline</t>
  </si>
  <si>
    <t>YMCA</t>
  </si>
  <si>
    <t>1345 N Broad St</t>
  </si>
  <si>
    <t>School City of Hammond</t>
  </si>
  <si>
    <t>New Zion Temple</t>
  </si>
  <si>
    <t>926 E. Morris St</t>
  </si>
  <si>
    <t>Hammond</t>
  </si>
  <si>
    <t>(219) 933-2400</t>
  </si>
  <si>
    <t>Eggers Middle School</t>
  </si>
  <si>
    <t>5825 Blaine Ave</t>
  </si>
  <si>
    <t>10:45 AM - 12:15 PM</t>
  </si>
  <si>
    <t>Columbia Park</t>
  </si>
  <si>
    <t>5301-75 S Columbia Ave</t>
  </si>
  <si>
    <t>10:45 AM - 11:10 AM</t>
  </si>
  <si>
    <t>11:15 AM - 12:15 PM</t>
  </si>
  <si>
    <t>Hammond Boys &amp; Girls Club</t>
  </si>
  <si>
    <t>5840 Calumet Ave</t>
  </si>
  <si>
    <t>Irving Elementary Open Site</t>
  </si>
  <si>
    <t>4727 Pine Ave</t>
  </si>
  <si>
    <t>10:35 AM - 11:15 AM</t>
  </si>
  <si>
    <t>11:20 AM - 12:00 PM</t>
  </si>
  <si>
    <t>First Baptist Church of Hammond</t>
  </si>
  <si>
    <t>Main Auditorium- 3 Day Conference</t>
  </si>
  <si>
    <t>473 Siblley Street</t>
  </si>
  <si>
    <t>(219) 322-5400</t>
  </si>
  <si>
    <t>11:45 AM - 01:30 PM</t>
  </si>
  <si>
    <t>04:15 PM - 05:15 PM</t>
  </si>
  <si>
    <t>Main Auditorium- Wednesday</t>
  </si>
  <si>
    <t>06:45 PM - 08:00 PM</t>
  </si>
  <si>
    <t>Bldg Q Pathfinder Dept</t>
  </si>
  <si>
    <t>471-477 E State ST</t>
  </si>
  <si>
    <t>R</t>
  </si>
  <si>
    <t>Bldg S</t>
  </si>
  <si>
    <t>463 E. State ST</t>
  </si>
  <si>
    <t>523 Sibley St - Spanish (general)</t>
  </si>
  <si>
    <t>523 Sibley St</t>
  </si>
  <si>
    <t>(219) 932-0711</t>
  </si>
  <si>
    <t>S,W,F,S</t>
  </si>
  <si>
    <t>Bldg P Jr High</t>
  </si>
  <si>
    <t>479-485 State Street</t>
  </si>
  <si>
    <t>M,T,W</t>
  </si>
  <si>
    <t>09:30 AM - 10:30 AM</t>
  </si>
  <si>
    <t>Main Auditorium- Sunday Lunch</t>
  </si>
  <si>
    <t>5204 Oakley ave</t>
  </si>
  <si>
    <t>S</t>
  </si>
  <si>
    <t>Bldg H 1st Floor - A</t>
  </si>
  <si>
    <t>538-542 State Street</t>
  </si>
  <si>
    <t>S,M,T,W</t>
  </si>
  <si>
    <t>11:45 AM - 01:15 PM</t>
  </si>
  <si>
    <t>School Town of Munster</t>
  </si>
  <si>
    <t>Munster High School</t>
  </si>
  <si>
    <t>8808 Columbia Ave</t>
  </si>
  <si>
    <t>Munster</t>
  </si>
  <si>
    <t>(219) 836-3230</t>
  </si>
  <si>
    <t>07:10 AM - 07:35 AM</t>
  </si>
  <si>
    <t>Munster High Open Site</t>
  </si>
  <si>
    <t>(219) 836-3200</t>
  </si>
  <si>
    <t>10:00 AM - 12:00 PM</t>
  </si>
  <si>
    <t>School Town of Highland</t>
  </si>
  <si>
    <t>Highland Middle School</t>
  </si>
  <si>
    <t>2941 41st Street</t>
  </si>
  <si>
    <t>Highland</t>
  </si>
  <si>
    <t>(219) 924-7400</t>
  </si>
  <si>
    <t>Johnston (Judith Morton) Elem School</t>
  </si>
  <si>
    <t>8220 5th Street</t>
  </si>
  <si>
    <t>Merkley (Mildred) Elem School</t>
  </si>
  <si>
    <t>9340 5th Street</t>
  </si>
  <si>
    <t>Morton Elementary School</t>
  </si>
  <si>
    <t>Morton Elementary</t>
  </si>
  <si>
    <t>Harding Elementary Open Site</t>
  </si>
  <si>
    <t>3211 165th St</t>
  </si>
  <si>
    <t>10:30 AM - 11:15 AM</t>
  </si>
  <si>
    <t>Maywood Elementary School</t>
  </si>
  <si>
    <t>1001 165th Street</t>
  </si>
  <si>
    <t>08:45 AM - 09:30 AM</t>
  </si>
  <si>
    <t>Maywood Elementary Open Site</t>
  </si>
  <si>
    <t>1001 165th ST</t>
  </si>
  <si>
    <t>Edison Elementary Open Site</t>
  </si>
  <si>
    <t>7025 Madison</t>
  </si>
  <si>
    <t>St John Bosco School</t>
  </si>
  <si>
    <t>Saint John Bosco School</t>
  </si>
  <si>
    <t>1231 171st Place</t>
  </si>
  <si>
    <t>(219) 845-6226</t>
  </si>
  <si>
    <t>07:15 AM - 07:35 AM</t>
  </si>
  <si>
    <t>11:30 AM - 12:45 PM</t>
  </si>
  <si>
    <t>River Forest Community School Corp</t>
  </si>
  <si>
    <t>John I. Meister Elementary School</t>
  </si>
  <si>
    <t>3300 Jay Street</t>
  </si>
  <si>
    <t>Hobart</t>
  </si>
  <si>
    <t>(219) 962-7551</t>
  </si>
  <si>
    <t>07:40 AM - 08:30 AM</t>
  </si>
  <si>
    <t>Tri Creek School Corporation</t>
  </si>
  <si>
    <t>Shelby Community Park</t>
  </si>
  <si>
    <t>10th and Tyler St.</t>
  </si>
  <si>
    <t>Shelby</t>
  </si>
  <si>
    <t>(765) 586-9737</t>
  </si>
  <si>
    <t>Emmanuel Lutheran Church</t>
  </si>
  <si>
    <t>5375 Harrison St.</t>
  </si>
  <si>
    <t>Merrillville</t>
  </si>
  <si>
    <t>West Creek Township Fire Station</t>
  </si>
  <si>
    <t>9607 W. 238 Ave</t>
  </si>
  <si>
    <t>Schneider</t>
  </si>
  <si>
    <t>Franklin Elementary School</t>
  </si>
  <si>
    <t>Franklin Elementary</t>
  </si>
  <si>
    <t>Whiting</t>
  </si>
  <si>
    <t>School City of Whiting</t>
  </si>
  <si>
    <t>Whiting High School</t>
  </si>
  <si>
    <t>1831 Oliver Street</t>
  </si>
  <si>
    <t>(219) 473-0961</t>
  </si>
  <si>
    <t>10:30 AM - 11:30 AM</t>
  </si>
  <si>
    <t>Whiting Family YMCA</t>
  </si>
  <si>
    <t>1938 Clark St</t>
  </si>
  <si>
    <t>Gary Community School Corporation</t>
  </si>
  <si>
    <t>Ban @ Marquette</t>
  </si>
  <si>
    <t>6401 Hemlock Ave</t>
  </si>
  <si>
    <t>Gary</t>
  </si>
  <si>
    <t>(219) 886-6400</t>
  </si>
  <si>
    <t>10:00 AM - 10:05 AM</t>
  </si>
  <si>
    <t>Woodlake Village Apartments</t>
  </si>
  <si>
    <t>8901 E. 5th Ave</t>
  </si>
  <si>
    <t>Park Shore Commons Apartments</t>
  </si>
  <si>
    <t>924 N. County Line Rd</t>
  </si>
  <si>
    <t>Moseley Place</t>
  </si>
  <si>
    <t>6200 Melton Rd</t>
  </si>
  <si>
    <t>10:10 AM - 12:00 PM</t>
  </si>
  <si>
    <t>Christ Baptist Church</t>
  </si>
  <si>
    <t>4700 E. 7th Ave</t>
  </si>
  <si>
    <t>Aetna School</t>
  </si>
  <si>
    <t>1327 Arizona Street</t>
  </si>
  <si>
    <t>County Market Shopping Center</t>
  </si>
  <si>
    <t>2550 Arthur Street</t>
  </si>
  <si>
    <t>Froebel Park</t>
  </si>
  <si>
    <t>501 W. 15th Ave</t>
  </si>
  <si>
    <t>Roosevelt Career/Technical Academy</t>
  </si>
  <si>
    <t>730 W. 25th Ave</t>
  </si>
  <si>
    <t>11:25 AM - 12:30 PM</t>
  </si>
  <si>
    <t>Beveridge School</t>
  </si>
  <si>
    <t>1234 Cleveland Street</t>
  </si>
  <si>
    <t>Frankie Woods-McCullough Academy for Girls</t>
  </si>
  <si>
    <t>3757 W. 21st St.</t>
  </si>
  <si>
    <t>Henry S. Evans Elementary School</t>
  </si>
  <si>
    <t>2915 East 35th Avenue</t>
  </si>
  <si>
    <t>Lake Station</t>
  </si>
  <si>
    <t>Lake Station Community Schools</t>
  </si>
  <si>
    <t>A. Hamilton Elementary School</t>
  </si>
  <si>
    <t>2900 Lake St</t>
  </si>
  <si>
    <t>(219) 962-1190</t>
  </si>
  <si>
    <t>11:25 AM - 11:35 AM</t>
  </si>
  <si>
    <t>V.I. Bailey Elementary School</t>
  </si>
  <si>
    <t>2100 Union St</t>
  </si>
  <si>
    <t>Carl J. Polk Elementary School</t>
  </si>
  <si>
    <t>2460 Vermillion St</t>
  </si>
  <si>
    <t>12:30 PM - 12:45 PM</t>
  </si>
  <si>
    <t>Mansard du Lac Trailer Park</t>
  </si>
  <si>
    <t>7300 E. 10th Ave</t>
  </si>
  <si>
    <t>Riverview Park</t>
  </si>
  <si>
    <t>2701 Ripley Street</t>
  </si>
  <si>
    <t>Old Hobart Rd and River Walk</t>
  </si>
  <si>
    <t>Old Hobart Rd and Riverwalk</t>
  </si>
  <si>
    <t>11:05 AM - 11:15 AM</t>
  </si>
  <si>
    <t>22nd and Wells</t>
  </si>
  <si>
    <t>11:50 AM - 12:00 PM</t>
  </si>
  <si>
    <t>Shirley Wadding Civic Center</t>
  </si>
  <si>
    <t>4700 Central Ave</t>
  </si>
  <si>
    <t>12:10 PM - 12:20 PM</t>
  </si>
  <si>
    <t>Warrick Park</t>
  </si>
  <si>
    <t>2742 Warren Street</t>
  </si>
  <si>
    <t>12:50 PM - 01:00 PM</t>
  </si>
  <si>
    <t>Community Presbyterian Church</t>
  </si>
  <si>
    <t>2800 Fayette Street</t>
  </si>
  <si>
    <t>11:40 AM - 11:55 AM</t>
  </si>
  <si>
    <t>23rd and Clay</t>
  </si>
  <si>
    <t>12:00 PM - 12:15 PM</t>
  </si>
  <si>
    <t>27th and Marion</t>
  </si>
  <si>
    <t>12:25 PM - 12:35 PM</t>
  </si>
  <si>
    <t>Fairview and Park</t>
  </si>
  <si>
    <t>Fairview and Parke</t>
  </si>
  <si>
    <t>12:45 PM - 01:00 PM</t>
  </si>
  <si>
    <t>Tri City Shopping Plaza</t>
  </si>
  <si>
    <t>4391 W. 5th Ave</t>
  </si>
  <si>
    <t>Concord Commons Apartments</t>
  </si>
  <si>
    <t>2002 Hanley Street</t>
  </si>
  <si>
    <t>West Side Leadership/ Military Academy</t>
  </si>
  <si>
    <t>900 Gerry St</t>
  </si>
  <si>
    <t>07:05 AM - 08:05 AM</t>
  </si>
  <si>
    <t>Aspire Charter Academy</t>
  </si>
  <si>
    <t>4900 W 15th Ave</t>
  </si>
  <si>
    <t>(219) 944-7400</t>
  </si>
  <si>
    <t>11:00 AM - 02:00 PM</t>
  </si>
  <si>
    <t>Gary Southshore Railcats</t>
  </si>
  <si>
    <t>401 Stadium Plaza</t>
  </si>
  <si>
    <t>Bethune, Mary Early CDC</t>
  </si>
  <si>
    <t>2367 E. 21st Ave</t>
  </si>
  <si>
    <t>Salvation Army</t>
  </si>
  <si>
    <t>4800 Harrison St.</t>
  </si>
  <si>
    <t>Lake Ridge Schools</t>
  </si>
  <si>
    <t>Calumet High School</t>
  </si>
  <si>
    <t>3900 Calhoun St</t>
  </si>
  <si>
    <t>(219) 989-7812</t>
  </si>
  <si>
    <t>4500 Calhoun St.</t>
  </si>
  <si>
    <t>Lake Ridge Middle School</t>
  </si>
  <si>
    <t>3601 w 41st Ave</t>
  </si>
  <si>
    <t>Lake Ridge Head Start</t>
  </si>
  <si>
    <t>6111 w ridge rd</t>
  </si>
  <si>
    <t>gary</t>
  </si>
  <si>
    <t>Williams Elementary School</t>
  </si>
  <si>
    <t>1320 East 19th Avenue</t>
  </si>
  <si>
    <t>Glen Park Academy for Excellence in Learning</t>
  </si>
  <si>
    <t>5002 Madison St</t>
  </si>
  <si>
    <t>Indiana University</t>
  </si>
  <si>
    <t>3400 Broadway</t>
  </si>
  <si>
    <t>The Village</t>
  </si>
  <si>
    <t>3532 Village Ct</t>
  </si>
  <si>
    <t>Lew Wallace Academy</t>
  </si>
  <si>
    <t>420 W. 45th Ave</t>
  </si>
  <si>
    <t>Steel City Academy</t>
  </si>
  <si>
    <t>2650 W. 35th Ave.</t>
  </si>
  <si>
    <t>(219) 750-1010</t>
  </si>
  <si>
    <t>07:00 AM - 08:30 AM</t>
  </si>
  <si>
    <t>Buildings &amp; Grounds</t>
  </si>
  <si>
    <t>3840 Georgia Street</t>
  </si>
  <si>
    <t>Bailly School</t>
  </si>
  <si>
    <t>4621 Georgia Street</t>
  </si>
  <si>
    <t>Gary Career Center</t>
  </si>
  <si>
    <t>1800 E. 35th Street</t>
  </si>
  <si>
    <t>Merrillville Senior High School</t>
  </si>
  <si>
    <t>276 E. 68th Pl</t>
  </si>
  <si>
    <t>12:30 PM - 01:00 PM</t>
  </si>
  <si>
    <t>Pierce Junior High School</t>
  </si>
  <si>
    <t>199 E. 70th Pl.</t>
  </si>
  <si>
    <t>Merrillville Intermediate School</t>
  </si>
  <si>
    <t>1400 W. 61st Ave.</t>
  </si>
  <si>
    <t>Henry P. Fieler School</t>
  </si>
  <si>
    <t>407 W 61st Ave</t>
  </si>
  <si>
    <t>Homer Iddings School</t>
  </si>
  <si>
    <t>7249 Van Buren Street</t>
  </si>
  <si>
    <t>Edgar L. Miller School</t>
  </si>
  <si>
    <t>5901 Waite Street</t>
  </si>
  <si>
    <t>John Wood School</t>
  </si>
  <si>
    <t>6100 E. 73rd ave</t>
  </si>
  <si>
    <t>Jonas E. Salk School</t>
  </si>
  <si>
    <t>3001 West 77th Avenue</t>
  </si>
  <si>
    <t>Impact Church</t>
  </si>
  <si>
    <t>7071 Broadway</t>
  </si>
  <si>
    <t>Stefik Park</t>
  </si>
  <si>
    <t>70th &amp; Harrison</t>
  </si>
  <si>
    <t>Regency Park</t>
  </si>
  <si>
    <t>E. 60th Dr.</t>
  </si>
  <si>
    <t>Rethink Church</t>
  </si>
  <si>
    <t>2920 W. 73rd Pl.</t>
  </si>
  <si>
    <t>East Chicago Urban Enterprise Academy</t>
  </si>
  <si>
    <t>1402 E. Chicago Ave.</t>
  </si>
  <si>
    <t>East Chicago</t>
  </si>
  <si>
    <t>46312-3587</t>
  </si>
  <si>
    <t>(313) 938-0802</t>
  </si>
  <si>
    <t>M,T,W,R,F,S</t>
  </si>
  <si>
    <t>07:00 AM - 07:50 AM</t>
  </si>
  <si>
    <t>10:50 AM - 12:45 PM</t>
  </si>
  <si>
    <t>River Forest Jr/ Senior High School</t>
  </si>
  <si>
    <t>3300 Indiana Street</t>
  </si>
  <si>
    <t>Hobart,</t>
  </si>
  <si>
    <t>46342-1061</t>
  </si>
  <si>
    <t>07:00 AM - 07:40 AM</t>
  </si>
  <si>
    <t>11:30 AM - 12:40 PM</t>
  </si>
  <si>
    <t>Lake Central School Corporation</t>
  </si>
  <si>
    <t>Grimmer Middle School</t>
  </si>
  <si>
    <t>225 West 77th Ave</t>
  </si>
  <si>
    <t>Schererville</t>
  </si>
  <si>
    <t>46375-2333</t>
  </si>
  <si>
    <t>(219) 865-4416</t>
  </si>
  <si>
    <t>12:00 PM - 01:30 PM</t>
  </si>
  <si>
    <t>La Porte Community School Corp</t>
  </si>
  <si>
    <t>Kingsford Heights Elementary</t>
  </si>
  <si>
    <t>LaPorte</t>
  </si>
  <si>
    <t>460 Evanston Road</t>
  </si>
  <si>
    <t>Kingsford Heights</t>
  </si>
  <si>
    <t>(219) 362-8823</t>
  </si>
  <si>
    <t>Kesling Campus</t>
  </si>
  <si>
    <t>306 E. 18th St.</t>
  </si>
  <si>
    <t>Kingsbury School</t>
  </si>
  <si>
    <t>0802 W 400 South</t>
  </si>
  <si>
    <t>LaPorte High School</t>
  </si>
  <si>
    <t>602 F St.</t>
  </si>
  <si>
    <t>Boston Middle School</t>
  </si>
  <si>
    <t>1000 Harrison St.</t>
  </si>
  <si>
    <t>Hailmann School</t>
  </si>
  <si>
    <t>1001 E. Ohio St.</t>
  </si>
  <si>
    <t>Riley School</t>
  </si>
  <si>
    <t>516 Weller Ave.</t>
  </si>
  <si>
    <t>Michigan City Area Schools</t>
  </si>
  <si>
    <t>Krueger Martin T. Jr. High School</t>
  </si>
  <si>
    <t>2001 Springland Avenue</t>
  </si>
  <si>
    <t>Michigan City</t>
  </si>
  <si>
    <t>(219) 873-2000</t>
  </si>
  <si>
    <t>07:00 AM - 07:15 AM</t>
  </si>
  <si>
    <t>10:15 AM - 12:15 PM</t>
  </si>
  <si>
    <t>Michigan City High School</t>
  </si>
  <si>
    <t>8466 W Pahs Road</t>
  </si>
  <si>
    <t>07:00 AM - 07:25 AM</t>
  </si>
  <si>
    <t>Niemann Elementary School</t>
  </si>
  <si>
    <t>811 Royal Road</t>
  </si>
  <si>
    <t>Garden Estates West</t>
  </si>
  <si>
    <t>909 Pine Tree Court</t>
  </si>
  <si>
    <t>10:45 AM - 11:15 AM</t>
  </si>
  <si>
    <t>Green Acres</t>
  </si>
  <si>
    <t>800 Hwy 212</t>
  </si>
  <si>
    <t>12:00 PM - 12:20 PM</t>
  </si>
  <si>
    <t>Cleveland Park</t>
  </si>
  <si>
    <t>300 Cleveland Avenue</t>
  </si>
  <si>
    <t>(219) 873-2131</t>
  </si>
  <si>
    <t>11:40 AM - 12:00 PM</t>
  </si>
  <si>
    <t>Joe Hawkins Park</t>
  </si>
  <si>
    <t>1501 W 8th Street</t>
  </si>
  <si>
    <t>Tall Timbers Apartments</t>
  </si>
  <si>
    <t>3065 Springland Ave.</t>
  </si>
  <si>
    <t>12:30 PM - 12:50 PM</t>
  </si>
  <si>
    <t>Weatherstone Village</t>
  </si>
  <si>
    <t>1100 W US Hwy 20</t>
  </si>
  <si>
    <t>11:20 AM - 11:40 AM</t>
  </si>
  <si>
    <t>Woodland Crossing Apartments</t>
  </si>
  <si>
    <t>300 Woods Edge Drive</t>
  </si>
  <si>
    <t>MSD of New Durham Township</t>
  </si>
  <si>
    <t>Westville Elementary</t>
  </si>
  <si>
    <t>207 E. Valparaiso St.</t>
  </si>
  <si>
    <t>Westville</t>
  </si>
  <si>
    <t>46391-9712</t>
  </si>
  <si>
    <t>(219) 785-2531</t>
  </si>
  <si>
    <t>New Prairie United School Corp</t>
  </si>
  <si>
    <t>New Prairie Middle School</t>
  </si>
  <si>
    <t>5325 N Cougar Rd</t>
  </si>
  <si>
    <t>New Carlisle</t>
  </si>
  <si>
    <t>46552-9505</t>
  </si>
  <si>
    <t>(574) 654-0401</t>
  </si>
  <si>
    <t>Shoals Community School Corp</t>
  </si>
  <si>
    <t>Padanaram Open Site</t>
  </si>
  <si>
    <t>Lawrence</t>
  </si>
  <si>
    <t>11136 Golden Park Rd</t>
  </si>
  <si>
    <t>Williams</t>
  </si>
  <si>
    <t>(812) 247-2212</t>
  </si>
  <si>
    <t>05:00 PM - 06:00 PM</t>
  </si>
  <si>
    <t>Mitchell Community Schools</t>
  </si>
  <si>
    <t>Mitchell High School</t>
  </si>
  <si>
    <t>1000 Bishop Blvd</t>
  </si>
  <si>
    <t>Mitchell</t>
  </si>
  <si>
    <t>47446-1080</t>
  </si>
  <si>
    <t>(812) 849-3663</t>
  </si>
  <si>
    <t>Alexandria Community School Corp</t>
  </si>
  <si>
    <t>Alexandria-Monroe High School</t>
  </si>
  <si>
    <t>1 BURDEN COURT</t>
  </si>
  <si>
    <t>ALEXANDRIA</t>
  </si>
  <si>
    <t>(765) 724-4496</t>
  </si>
  <si>
    <t>10:45 AM - 11:45 AM</t>
  </si>
  <si>
    <t>Anderson Community School Corp</t>
  </si>
  <si>
    <t>2035 Raible Ave</t>
  </si>
  <si>
    <t>Anderson</t>
  </si>
  <si>
    <t>(765) 641-2096</t>
  </si>
  <si>
    <t>09:00 AM - 09:55 AM</t>
  </si>
  <si>
    <t>Anderson Intermediate</t>
  </si>
  <si>
    <t>2300 Lindberg Road</t>
  </si>
  <si>
    <t>East Side Elementary School</t>
  </si>
  <si>
    <t>844 Scatterfield Road</t>
  </si>
  <si>
    <t>Highland Junior High</t>
  </si>
  <si>
    <t>2108 E 200 N.</t>
  </si>
  <si>
    <t>Southview Elementary School</t>
  </si>
  <si>
    <t>4500 Main Street</t>
  </si>
  <si>
    <t>Anderson High School</t>
  </si>
  <si>
    <t>4610 S. Madison Avenue</t>
  </si>
  <si>
    <t>Erskine Elementary</t>
  </si>
  <si>
    <t>811 W. 60th St</t>
  </si>
  <si>
    <t>YMCA of Madison County</t>
  </si>
  <si>
    <t>Elwood Family YMCA</t>
  </si>
  <si>
    <t>1620 Main Street</t>
  </si>
  <si>
    <t>Elwood</t>
  </si>
  <si>
    <t>(765) 552-9808</t>
  </si>
  <si>
    <t>Elwood Community School Corp</t>
  </si>
  <si>
    <t>Elwood Jr/Sr High School</t>
  </si>
  <si>
    <t>1137 N 19th Street</t>
  </si>
  <si>
    <t>(765) 552-4094</t>
  </si>
  <si>
    <t>10:45 AM - 01:00 PM</t>
  </si>
  <si>
    <t>Elwood Elementary School</t>
  </si>
  <si>
    <t>19th &amp; North J Street</t>
  </si>
  <si>
    <t>Elwood Intermediate School</t>
  </si>
  <si>
    <t>1207 N 19th Street</t>
  </si>
  <si>
    <t>07:15 AM - 09:00 AM</t>
  </si>
  <si>
    <t>10:30 AM - 01:00 PM</t>
  </si>
  <si>
    <t>Summitville Elementary School</t>
  </si>
  <si>
    <t>405 E Mill Street</t>
  </si>
  <si>
    <t>Summitville</t>
  </si>
  <si>
    <t>Anderson YMCA</t>
  </si>
  <si>
    <t>28 W 12th St</t>
  </si>
  <si>
    <t>46012-2059</t>
  </si>
  <si>
    <t>12:30 PM - 01:15 PM</t>
  </si>
  <si>
    <t>Beech Grove City Schools</t>
  </si>
  <si>
    <t>Closure Mobile Rt 1</t>
  </si>
  <si>
    <t>5330 Hornet Ave</t>
  </si>
  <si>
    <t>Beech Grove</t>
  </si>
  <si>
    <t>(317) 786-1447</t>
  </si>
  <si>
    <t>M,W,R</t>
  </si>
  <si>
    <t>MSD of Decatur Twp</t>
  </si>
  <si>
    <t>Heartland Crossing - Central Park</t>
  </si>
  <si>
    <t>8390 W. County Line Road</t>
  </si>
  <si>
    <t>Camby</t>
  </si>
  <si>
    <t>(317) 856-5265</t>
  </si>
  <si>
    <t>Camby VIllage</t>
  </si>
  <si>
    <t>7911 Hosta Drive</t>
  </si>
  <si>
    <t>Indianapolis Public Schools</t>
  </si>
  <si>
    <t>054 Brookside School 54</t>
  </si>
  <si>
    <t>3150 E. 10th St.</t>
  </si>
  <si>
    <t>Indianapolis</t>
  </si>
  <si>
    <t>(317) 226-4772</t>
  </si>
  <si>
    <t>City of Indianapolis, Dept of Parks and Recreation</t>
  </si>
  <si>
    <t>Care Mobile Pantry @ Marion Co Election</t>
  </si>
  <si>
    <t>3737 E Washington St</t>
  </si>
  <si>
    <t>(317) 327-7466</t>
  </si>
  <si>
    <t>Lillian Davis Foundation</t>
  </si>
  <si>
    <t>1140 Martin Luther King Jr</t>
  </si>
  <si>
    <t>Brookside Park</t>
  </si>
  <si>
    <t>3500 Brookside Parkway, S Dr</t>
  </si>
  <si>
    <t>Christian Park</t>
  </si>
  <si>
    <t>4200 E. English Avenue</t>
  </si>
  <si>
    <t>Clayton &amp; LaSalle Park</t>
  </si>
  <si>
    <t>401 s. LaSalle Street</t>
  </si>
  <si>
    <t>Spades Park Library</t>
  </si>
  <si>
    <t>1801 Nowland Avenue</t>
  </si>
  <si>
    <t>indianapolis</t>
  </si>
  <si>
    <t>01:00 PM - 01:30 PM</t>
  </si>
  <si>
    <t>Willard Park</t>
  </si>
  <si>
    <t>1700 E. Washington St.</t>
  </si>
  <si>
    <t>04:00 PM - 04:30 PM</t>
  </si>
  <si>
    <t>Brookside Park Pool</t>
  </si>
  <si>
    <t>3500 Brookside Pkwy S Drive 1464</t>
  </si>
  <si>
    <t>Paramount School of Excellence</t>
  </si>
  <si>
    <t>Paramount Brookside</t>
  </si>
  <si>
    <t>3020 Nowland Ave</t>
  </si>
  <si>
    <t>(765) 586-0660</t>
  </si>
  <si>
    <t>Avondale Meadows Academy</t>
  </si>
  <si>
    <t>Vision Academy</t>
  </si>
  <si>
    <t>1751 E. Riverside Dr.</t>
  </si>
  <si>
    <t>(317) 803-3182</t>
  </si>
  <si>
    <t>Southeast Neighborhood School of Excellence, Inc.</t>
  </si>
  <si>
    <t>SENSE Charter School</t>
  </si>
  <si>
    <t>1601 S Barth Avenue</t>
  </si>
  <si>
    <t>(317) 423-0204</t>
  </si>
  <si>
    <t>Garfield Burrello Family Center</t>
  </si>
  <si>
    <t>2345 Pagoda Drive</t>
  </si>
  <si>
    <t>370 Center for Inquiry IV</t>
  </si>
  <si>
    <t>510 E 46th St</t>
  </si>
  <si>
    <t>09:00 AM - 09:20 AM</t>
  </si>
  <si>
    <t>College Library</t>
  </si>
  <si>
    <t>4180 N College Street</t>
  </si>
  <si>
    <t>Arsenal Park</t>
  </si>
  <si>
    <t>1400 E. 46th Street</t>
  </si>
  <si>
    <t>(317) 327-7275</t>
  </si>
  <si>
    <t>Avondale Meadows Middle School</t>
  </si>
  <si>
    <t>3980 Meadows Drive</t>
  </si>
  <si>
    <t>Care Mobile Pantry @ Ivy Tech</t>
  </si>
  <si>
    <t>2535 N Capitol Ave</t>
  </si>
  <si>
    <t>03:00 PM - 05:00 PM</t>
  </si>
  <si>
    <t>Martin L. King Center</t>
  </si>
  <si>
    <t>40 W. 40th Street</t>
  </si>
  <si>
    <t>Bertha Ross Park</t>
  </si>
  <si>
    <t>3700 N Cliffton</t>
  </si>
  <si>
    <t>Riverside Park</t>
  </si>
  <si>
    <t>11:55 AM - 01:00 PM</t>
  </si>
  <si>
    <t>Watkins Park</t>
  </si>
  <si>
    <t>01:00 PM - 02:00 PM</t>
  </si>
  <si>
    <t>Andrew Ramsey Park</t>
  </si>
  <si>
    <t>310 West 42nd Street</t>
  </si>
  <si>
    <t>Believe School</t>
  </si>
  <si>
    <t>2540 N. Capitol Ave</t>
  </si>
  <si>
    <t>MSD of Wayne Township</t>
  </si>
  <si>
    <t>Chapel Hill Center Meal Pick Up</t>
  </si>
  <si>
    <t>7320 W. 10th Street</t>
  </si>
  <si>
    <t>(317) 988-7960</t>
  </si>
  <si>
    <t>Wyckford Commons Apartments</t>
  </si>
  <si>
    <t>7777 Wyckford Court</t>
  </si>
  <si>
    <t>10:30 AM - 10:50 AM</t>
  </si>
  <si>
    <t>Heather Ridge Apartments</t>
  </si>
  <si>
    <t>3245 Heather Ridge Drive</t>
  </si>
  <si>
    <t>01:00 PM - 01:20 PM</t>
  </si>
  <si>
    <t>Ben Davis 9th Grade Center</t>
  </si>
  <si>
    <t>1150 N. Girls School Road</t>
  </si>
  <si>
    <t>11:10 AM - 11:40 AM</t>
  </si>
  <si>
    <t>10 West Apartments</t>
  </si>
  <si>
    <t>7855 Cimarron Trail</t>
  </si>
  <si>
    <t>10:00 AM - 10:20 AM</t>
  </si>
  <si>
    <t>Chapel Hill Apartments</t>
  </si>
  <si>
    <t>7452 Bentley</t>
  </si>
  <si>
    <t>12:40 PM - 01:00 PM</t>
  </si>
  <si>
    <t>Ben Davis High School</t>
  </si>
  <si>
    <t>1200 N. Girls School Road</t>
  </si>
  <si>
    <t>Perry Township Schools</t>
  </si>
  <si>
    <t>Perry Meridian High School</t>
  </si>
  <si>
    <t>Indianapolis,</t>
  </si>
  <si>
    <t>(317) 789-3745</t>
  </si>
  <si>
    <t>07:35 AM - 08:30 AM</t>
  </si>
  <si>
    <t>38th St Library</t>
  </si>
  <si>
    <t>5420 E 38th St</t>
  </si>
  <si>
    <t>Brightwood Library</t>
  </si>
  <si>
    <t>Douglass Park</t>
  </si>
  <si>
    <t>1616 E. 25th Street</t>
  </si>
  <si>
    <t>12:00 PM - 12:45 PM</t>
  </si>
  <si>
    <t>Wes Montgomery Park</t>
  </si>
  <si>
    <t>3400 N Hawthorne Ln</t>
  </si>
  <si>
    <t>Washington Park</t>
  </si>
  <si>
    <t>04:00 PM - 05:30 PM</t>
  </si>
  <si>
    <t>MSD of Warren Township</t>
  </si>
  <si>
    <t>Moorhead School</t>
  </si>
  <si>
    <t>8400 E 10th St</t>
  </si>
  <si>
    <t>(317) 869-4464</t>
  </si>
  <si>
    <t>T,F</t>
  </si>
  <si>
    <t>09:00 AM - 09:15 AM</t>
  </si>
  <si>
    <t>Windsor Village Park</t>
  </si>
  <si>
    <t>Ellenberger Park</t>
  </si>
  <si>
    <t>5301 E. St Clair Street</t>
  </si>
  <si>
    <t>Irvington Community School Inc</t>
  </si>
  <si>
    <t>Irvington High School</t>
  </si>
  <si>
    <t>5751 E University Ave</t>
  </si>
  <si>
    <t>(317) 357-3770</t>
  </si>
  <si>
    <t>08:30 AM - 10:00 AM</t>
  </si>
  <si>
    <t>Irvington Middle School</t>
  </si>
  <si>
    <t>6040 E Pleasant Run Pkwy S Dr</t>
  </si>
  <si>
    <t>Broad Ripple Park</t>
  </si>
  <si>
    <t>1550 Broad Ripple Ave</t>
  </si>
  <si>
    <t>Decatur Learning Center - Blue</t>
  </si>
  <si>
    <t>5650 Mann Road</t>
  </si>
  <si>
    <t>08:45 AM - 09:15 AM</t>
  </si>
  <si>
    <t>Bel Air Park</t>
  </si>
  <si>
    <t>2915 S. Tibbs Ave.</t>
  </si>
  <si>
    <t>12:15 PM - 01:00 PM</t>
  </si>
  <si>
    <t>Carson Park</t>
  </si>
  <si>
    <t>5400 W. High School Road</t>
  </si>
  <si>
    <t>Decatur Central High School</t>
  </si>
  <si>
    <t>5251 Kentucky Avenue</t>
  </si>
  <si>
    <t>Decatur Township Middle School</t>
  </si>
  <si>
    <t>5108 S High School Road</t>
  </si>
  <si>
    <t>Stephen Decatur Elementary School</t>
  </si>
  <si>
    <t>3425 S. Foltz St</t>
  </si>
  <si>
    <t>West Branch Library</t>
  </si>
  <si>
    <t>1216 Kapps St</t>
  </si>
  <si>
    <t>Ponderosa Mobile Home Park</t>
  </si>
  <si>
    <t>3559 Cossell Road</t>
  </si>
  <si>
    <t>Maple Creek Apartments</t>
  </si>
  <si>
    <t>3800 W. Michigan Street</t>
  </si>
  <si>
    <t>11:45 AM - 11:50 AM</t>
  </si>
  <si>
    <t>Haughville Park</t>
  </si>
  <si>
    <t>520 N Belleview</t>
  </si>
  <si>
    <t>Municipal Gardens Splash Ground</t>
  </si>
  <si>
    <t>1831 Lafayette Road</t>
  </si>
  <si>
    <t>Broadwalk @ Westlake Apartments</t>
  </si>
  <si>
    <t>6000 Westlake Drive</t>
  </si>
  <si>
    <t>S,M,R</t>
  </si>
  <si>
    <t>10:30 AM - 11:10 AM</t>
  </si>
  <si>
    <t>523 Northwest Middle School</t>
  </si>
  <si>
    <t>5525 W. 34th St.</t>
  </si>
  <si>
    <t>06:55 AM - 07:20 AM</t>
  </si>
  <si>
    <t>Bowman Park</t>
  </si>
  <si>
    <t>3600 Auburn Rd</t>
  </si>
  <si>
    <t>Gustafson Park</t>
  </si>
  <si>
    <t>3110 Moller Road</t>
  </si>
  <si>
    <t>MSD of Lawrence Township</t>
  </si>
  <si>
    <t>Boy Scouts at Camp Belzer</t>
  </si>
  <si>
    <t>6102 Boy Scout Road</t>
  </si>
  <si>
    <t>(317) 423-8280</t>
  </si>
  <si>
    <t>Church Hill Ranch Apartment Complex</t>
  </si>
  <si>
    <t>8016 Louisville Dr</t>
  </si>
  <si>
    <t>Indianapolis, IN</t>
  </si>
  <si>
    <t>11:15 AM - 11:50 AM</t>
  </si>
  <si>
    <t>FountainView Apartments</t>
  </si>
  <si>
    <t>4800 North Post Road</t>
  </si>
  <si>
    <t>12:00 PM - 12:35 PM</t>
  </si>
  <si>
    <t>Jamestown Apartments</t>
  </si>
  <si>
    <t>8917 Duxbury Rd</t>
  </si>
  <si>
    <t>12:45 PM - 01:20 PM</t>
  </si>
  <si>
    <t>Belzer Middle School Curbside Meals</t>
  </si>
  <si>
    <t>7555 East 56th Street</t>
  </si>
  <si>
    <t>522 Arlington Middle School</t>
  </si>
  <si>
    <t>4825 N Arlington Ave</t>
  </si>
  <si>
    <t>07:05 AM - 07:20 AM</t>
  </si>
  <si>
    <t>All Souls Church</t>
  </si>
  <si>
    <t>5805 E. 56th Street</t>
  </si>
  <si>
    <t>Southport Library</t>
  </si>
  <si>
    <t>2630 E. Stop 11 Road</t>
  </si>
  <si>
    <t>01:25 PM - 02:00 PM</t>
  </si>
  <si>
    <t>Greentree Apts</t>
  </si>
  <si>
    <t>Greentree Apartments</t>
  </si>
  <si>
    <t>11:50 AM - 12:50 PM</t>
  </si>
  <si>
    <t>Long Acre Community</t>
  </si>
  <si>
    <t>4701 Madison Ave</t>
  </si>
  <si>
    <t>Harvard Square Cooperative</t>
  </si>
  <si>
    <t>12:45 PM - 01:05 PM</t>
  </si>
  <si>
    <t>Brookwood Apartments</t>
  </si>
  <si>
    <t>11:10 AM - 11:30 AM</t>
  </si>
  <si>
    <t>Berkley Commons Apts.</t>
  </si>
  <si>
    <t>Berkley Commons Apts</t>
  </si>
  <si>
    <t>Southgreen Apts.</t>
  </si>
  <si>
    <t>Crossroads at Southgreen Apartments</t>
  </si>
  <si>
    <t>Regency Park Apts.</t>
  </si>
  <si>
    <t>11:45 AM - 12:35 PM</t>
  </si>
  <si>
    <t>Bradford Lakes Apartments</t>
  </si>
  <si>
    <t>7626 Portage Avenue</t>
  </si>
  <si>
    <t>10:40 AM - 11:40 AM</t>
  </si>
  <si>
    <t>Capitol Place Apartments</t>
  </si>
  <si>
    <t>11:25 AM - 12:15 PM</t>
  </si>
  <si>
    <t>Sawmill Apts</t>
  </si>
  <si>
    <t>Sawmill Apts.</t>
  </si>
  <si>
    <t>Southport High School</t>
  </si>
  <si>
    <t>07:15 AM - 08:15 AM</t>
  </si>
  <si>
    <t>Thompson Village Apartments</t>
  </si>
  <si>
    <t>139 Thompson Village</t>
  </si>
  <si>
    <t>Capital Place</t>
  </si>
  <si>
    <t>4100 Continental Court</t>
  </si>
  <si>
    <t>Brookview Elementary School</t>
  </si>
  <si>
    <t>1550 N Cumberland Rd</t>
  </si>
  <si>
    <t>(317) 869-4466</t>
  </si>
  <si>
    <t>08:15 AM - 09:00 AM</t>
  </si>
  <si>
    <t>Grassy Creek Park</t>
  </si>
  <si>
    <t>10510 E. 30th</t>
  </si>
  <si>
    <t>03:30 PM - 04:00 PM</t>
  </si>
  <si>
    <t>Indianapolis Public Library - Wayne Branch</t>
  </si>
  <si>
    <t>198 S. Girls School Road</t>
  </si>
  <si>
    <t>Miles of Smiles Child Care</t>
  </si>
  <si>
    <t>77 S. Girlschool Road Suite 210</t>
  </si>
  <si>
    <t>Lawrence Community Gardens</t>
  </si>
  <si>
    <t>9653 English Oak Pl</t>
  </si>
  <si>
    <t>Harrison Point Apartments</t>
  </si>
  <si>
    <t>9093 Bourbon Street</t>
  </si>
  <si>
    <t>01:30 PM - 01:55 PM</t>
  </si>
  <si>
    <t>Meadowlark Apartments</t>
  </si>
  <si>
    <t>9350 E. 43rd Street</t>
  </si>
  <si>
    <t>Carriage House East Apts.</t>
  </si>
  <si>
    <t>10174 Tinton Court</t>
  </si>
  <si>
    <t>Oakridge Mobile Home Park</t>
  </si>
  <si>
    <t>3530 Pendleton Pike</t>
  </si>
  <si>
    <t>01:30 PM - 02:20 PM</t>
  </si>
  <si>
    <t>Fall Creek Valley Curbside</t>
  </si>
  <si>
    <t>9701 East 63rd Street</t>
  </si>
  <si>
    <t>Care Mobile Pantry @ John Marshall High</t>
  </si>
  <si>
    <t>10101 E 38 St</t>
  </si>
  <si>
    <t>Franklin Twp Comm School Corp</t>
  </si>
  <si>
    <t>Arlington Elementary School</t>
  </si>
  <si>
    <t>5814 S. Arlington Ave</t>
  </si>
  <si>
    <t>(317) 862-2411</t>
  </si>
  <si>
    <t>Strawbridge Green Apartments</t>
  </si>
  <si>
    <t>Strawbridge Green Apts.</t>
  </si>
  <si>
    <t>Thompson Crossing Elementary School</t>
  </si>
  <si>
    <t>7525 E. Thompson Rd.</t>
  </si>
  <si>
    <t>Wildwood Farms</t>
  </si>
  <si>
    <t>3535 Wildwood Farms Blvd.</t>
  </si>
  <si>
    <t>Creston Junior High School</t>
  </si>
  <si>
    <t>10925 E Prospect St</t>
  </si>
  <si>
    <t>Greene Park</t>
  </si>
  <si>
    <t>1700 N. Franklin Road</t>
  </si>
  <si>
    <t>04:30 PM - 05:00 PM</t>
  </si>
  <si>
    <t>MSD of Washington Township</t>
  </si>
  <si>
    <t>North Central High School</t>
  </si>
  <si>
    <t>1801 East 86th Street</t>
  </si>
  <si>
    <t>(317) 845-9400</t>
  </si>
  <si>
    <t>10:45 AM - 11:30 AM</t>
  </si>
  <si>
    <t>Eclipse Apartments</t>
  </si>
  <si>
    <t>8444 Rothbury Drive</t>
  </si>
  <si>
    <t>Riverwood Park</t>
  </si>
  <si>
    <t>7201 Crittenden Ave</t>
  </si>
  <si>
    <t>Troy Manor Apartments</t>
  </si>
  <si>
    <t>4562 West Perry Street</t>
  </si>
  <si>
    <t>Valley Brook Park Clubhouse</t>
  </si>
  <si>
    <t>4620 S. High School Rd</t>
  </si>
  <si>
    <t>Lynhurst Park Apartments</t>
  </si>
  <si>
    <t>3215 Joey Way</t>
  </si>
  <si>
    <t>Windsong Mobile Home Park</t>
  </si>
  <si>
    <t>3050 S. Lynhurst Drive</t>
  </si>
  <si>
    <t>Stout Field Meal Pick Up</t>
  </si>
  <si>
    <t>3820 Bradbury Avenue</t>
  </si>
  <si>
    <t>Windsor Park Apartments</t>
  </si>
  <si>
    <t>6764 Lambert Street</t>
  </si>
  <si>
    <t>12:10 PM - 12:30 PM</t>
  </si>
  <si>
    <t>Cloverleaf Apartments</t>
  </si>
  <si>
    <t>835 Cloverleaf Terrace</t>
  </si>
  <si>
    <t>Ben Davis University High School</t>
  </si>
  <si>
    <t>1155 S. High School Road</t>
  </si>
  <si>
    <t>11:20 AM - 12:40 PM</t>
  </si>
  <si>
    <t>Krannert Park</t>
  </si>
  <si>
    <t>605 S. High School Rd</t>
  </si>
  <si>
    <t>MSD of Pike Twp</t>
  </si>
  <si>
    <t>Deer Run Elementary</t>
  </si>
  <si>
    <t>5401 North High School Road</t>
  </si>
  <si>
    <t>(317) 387-2663</t>
  </si>
  <si>
    <t>Eagle Creek Elementary School</t>
  </si>
  <si>
    <t>6905 West 46th Street</t>
  </si>
  <si>
    <t>Guion Elementary School</t>
  </si>
  <si>
    <t>4301 W. 52 Street</t>
  </si>
  <si>
    <t>Snacks Crossing Elementary</t>
  </si>
  <si>
    <t>5455 West 56th Street</t>
  </si>
  <si>
    <t>Franklin Central High School</t>
  </si>
  <si>
    <t>6215 S. Franklin Rd</t>
  </si>
  <si>
    <t>Acton Elementary School</t>
  </si>
  <si>
    <t>8010 Acton Rd.</t>
  </si>
  <si>
    <t>Willow Lake Elementary School</t>
  </si>
  <si>
    <t>7535 Harcourt Road</t>
  </si>
  <si>
    <t>Crystal Bay Apartments</t>
  </si>
  <si>
    <t>7136 Crystal Bay Drive</t>
  </si>
  <si>
    <t>College Park Elementary</t>
  </si>
  <si>
    <t>22811 Barnard Street</t>
  </si>
  <si>
    <t>Lincoln Middle School</t>
  </si>
  <si>
    <t>5353 West 71st Street</t>
  </si>
  <si>
    <t>Guion Middle School</t>
  </si>
  <si>
    <t>4401 West 52nd Street</t>
  </si>
  <si>
    <t>Central Elementary School</t>
  </si>
  <si>
    <t>7001 Zionsville Road</t>
  </si>
  <si>
    <t>Eastbrook Elementary School</t>
  </si>
  <si>
    <t>7625 New Augusta Road</t>
  </si>
  <si>
    <t>New Augusta South Public Academy</t>
  </si>
  <si>
    <t>6250 Rodebaugh Road</t>
  </si>
  <si>
    <t>New Augusta North Public Academy</t>
  </si>
  <si>
    <t>6450 Rodebaugh Road</t>
  </si>
  <si>
    <t>Pike Freshman Center</t>
  </si>
  <si>
    <t>6801 Zionsville Road</t>
  </si>
  <si>
    <t>Fishback Creek Elementary</t>
  </si>
  <si>
    <t>9301 West 86th Street</t>
  </si>
  <si>
    <t>Victory College Prep</t>
  </si>
  <si>
    <t>Sloan Avenue</t>
  </si>
  <si>
    <t>1780 Sloan Avenue</t>
  </si>
  <si>
    <t>46203-3640</t>
  </si>
  <si>
    <t>(317) 351-1534</t>
  </si>
  <si>
    <t>07:40 AM - 08:15 AM</t>
  </si>
  <si>
    <t>11:40 AM - 12:30 PM</t>
  </si>
  <si>
    <t>HIM By HER Collegiate School for the Arts</t>
  </si>
  <si>
    <t>4501 East 32nd Street</t>
  </si>
  <si>
    <t>46218-2207</t>
  </si>
  <si>
    <t>(317) 918-7799</t>
  </si>
  <si>
    <t>Irvington Elementary School</t>
  </si>
  <si>
    <t>6705 E Julian Ave</t>
  </si>
  <si>
    <t>46219-4809</t>
  </si>
  <si>
    <t>Saint Matthew School</t>
  </si>
  <si>
    <t>4100 East 56th St.</t>
  </si>
  <si>
    <t>46220-5504</t>
  </si>
  <si>
    <t>(317) 251-3997</t>
  </si>
  <si>
    <t>The Path School</t>
  </si>
  <si>
    <t>653 N Somerset Ave</t>
  </si>
  <si>
    <t>46222-3327</t>
  </si>
  <si>
    <t>(317) 226-4267</t>
  </si>
  <si>
    <t>10:50 AM - 01:30 PM</t>
  </si>
  <si>
    <t>Christel House Academy</t>
  </si>
  <si>
    <t>Christel House Academy West</t>
  </si>
  <si>
    <t>55 North Tibbs Avenue</t>
  </si>
  <si>
    <t>46222-4070</t>
  </si>
  <si>
    <t>(317) 783-4690</t>
  </si>
  <si>
    <t>Westside Pentecostal Church</t>
  </si>
  <si>
    <t>1540 W. Ohio St</t>
  </si>
  <si>
    <t>46222-4373</t>
  </si>
  <si>
    <t>(317) 370-7261</t>
  </si>
  <si>
    <t>S,T,W,R,F</t>
  </si>
  <si>
    <t>Speedway Public Schools</t>
  </si>
  <si>
    <t>Speedway High School</t>
  </si>
  <si>
    <t>5357 W 25th St</t>
  </si>
  <si>
    <t>Speedway</t>
  </si>
  <si>
    <t>46224-3905</t>
  </si>
  <si>
    <t>(317) 617-2444</t>
  </si>
  <si>
    <t>Carriage House West Apartments</t>
  </si>
  <si>
    <t>1301.N. Whitcomb</t>
  </si>
  <si>
    <t>46224-6310</t>
  </si>
  <si>
    <t>Pangea Apartments</t>
  </si>
  <si>
    <t>5515 Pleasant Hill Circle</t>
  </si>
  <si>
    <t>46224-6889</t>
  </si>
  <si>
    <t>Christel House Academy South</t>
  </si>
  <si>
    <t>2717 South East St</t>
  </si>
  <si>
    <t>46225-2104</t>
  </si>
  <si>
    <t>St Monica School</t>
  </si>
  <si>
    <t>St. Monica School</t>
  </si>
  <si>
    <t>6131  N Michigan Rd</t>
  </si>
  <si>
    <t>46228-1201</t>
  </si>
  <si>
    <t>(317) 919-3853</t>
  </si>
  <si>
    <t>Warren Central High School</t>
  </si>
  <si>
    <t>9500 E 16th Street</t>
  </si>
  <si>
    <t>46229-2008</t>
  </si>
  <si>
    <t>07:00 AM - 07:20 AM</t>
  </si>
  <si>
    <t>11:00 AM - 12:10 PM</t>
  </si>
  <si>
    <t>West Glen Village Mobile Home Park</t>
  </si>
  <si>
    <t>1207 Rushmore Blvd East</t>
  </si>
  <si>
    <t>46234-2035</t>
  </si>
  <si>
    <t>Bremen Public Schools</t>
  </si>
  <si>
    <t>Bremen Elementary &amp; Middle School</t>
  </si>
  <si>
    <t>Marshall</t>
  </si>
  <si>
    <t>700 West South St</t>
  </si>
  <si>
    <t>Bremen</t>
  </si>
  <si>
    <t>(574) 546-3554</t>
  </si>
  <si>
    <t>Plymouth Community School Corp</t>
  </si>
  <si>
    <t>Plymouth High School</t>
  </si>
  <si>
    <t>#1 Big Red Drive</t>
  </si>
  <si>
    <t>Plymouth</t>
  </si>
  <si>
    <t>(574) 936-2001</t>
  </si>
  <si>
    <t>Jefferson Elementary School</t>
  </si>
  <si>
    <t>401 E. Klinger St.</t>
  </si>
  <si>
    <t>Riverside Intermediate School</t>
  </si>
  <si>
    <t>905 E. Baker Street</t>
  </si>
  <si>
    <t>Argos Community Schools</t>
  </si>
  <si>
    <t>Argos High School</t>
  </si>
  <si>
    <t>500 Yearick Avenue</t>
  </si>
  <si>
    <t>Argos</t>
  </si>
  <si>
    <t>46501-1000</t>
  </si>
  <si>
    <t>(574) 892-5137</t>
  </si>
  <si>
    <t>Dover Hill Church</t>
  </si>
  <si>
    <t>Martin</t>
  </si>
  <si>
    <t>11581 State Road 450</t>
  </si>
  <si>
    <t>Shoals</t>
  </si>
  <si>
    <t>Church of Nazarene Shoals</t>
  </si>
  <si>
    <t>723 High ST.</t>
  </si>
  <si>
    <t>(812) 849-2964</t>
  </si>
  <si>
    <t>Shoals Elementary Open Meals Site</t>
  </si>
  <si>
    <t>11749 Ironton Rd.</t>
  </si>
  <si>
    <t>11:35 AM - 12:00 PM</t>
  </si>
  <si>
    <t>Peru Community Schools</t>
  </si>
  <si>
    <t>Miami</t>
  </si>
  <si>
    <t>34 East 6th Street</t>
  </si>
  <si>
    <t>Peru</t>
  </si>
  <si>
    <t>(765) 472-5121</t>
  </si>
  <si>
    <t>Peru High School</t>
  </si>
  <si>
    <t>401 N Broadway</t>
  </si>
  <si>
    <t>08:15 AM - 08:55 AM</t>
  </si>
  <si>
    <t>Community Kitchen of Monroe County</t>
  </si>
  <si>
    <t>Henderson Court  Apts.</t>
  </si>
  <si>
    <t>Monroe</t>
  </si>
  <si>
    <t>2475 S. Winslow Rd</t>
  </si>
  <si>
    <t>Bloomington</t>
  </si>
  <si>
    <t>(812) 332-0999</t>
  </si>
  <si>
    <t>Walnut Woods</t>
  </si>
  <si>
    <t>802 E. Miller Drive</t>
  </si>
  <si>
    <t>Countryview Apartments</t>
  </si>
  <si>
    <t>2500 S. Rockport Road</t>
  </si>
  <si>
    <t>11:55 AM - 12:10 PM</t>
  </si>
  <si>
    <t>Southcrest Mobile Manor</t>
  </si>
  <si>
    <t>315 W. Gordon Pike</t>
  </si>
  <si>
    <t>Limestone Crossing Apartments</t>
  </si>
  <si>
    <t>540 S. Basswood Dr.</t>
  </si>
  <si>
    <t>10:30 AM - 10:45 AM</t>
  </si>
  <si>
    <t>Dorothy Apartments</t>
  </si>
  <si>
    <t>2226 S. Rogers St</t>
  </si>
  <si>
    <t>Richland Bean Blossom Community School Corporation</t>
  </si>
  <si>
    <t>Nortwest YMCA</t>
  </si>
  <si>
    <t>1375 N. Wellness Way</t>
  </si>
  <si>
    <t>(812) 876-7805</t>
  </si>
  <si>
    <t>The Reserve- Chandler's Glenn</t>
  </si>
  <si>
    <t>1320 N. Arlington Park Dr.</t>
  </si>
  <si>
    <t>Crestmont</t>
  </si>
  <si>
    <t>1007 N. Summitt</t>
  </si>
  <si>
    <t>11:20 AM - 11:55 AM</t>
  </si>
  <si>
    <t>Arlington Valley</t>
  </si>
  <si>
    <t>1600 N. Willis St.</t>
  </si>
  <si>
    <t>Highland Park Elementary</t>
  </si>
  <si>
    <t>900 Park Square Drive</t>
  </si>
  <si>
    <t>Trailview</t>
  </si>
  <si>
    <t>100 Moravec Way</t>
  </si>
  <si>
    <t>Ellettsville Boys and Girls Club</t>
  </si>
  <si>
    <t>8045 W. State Road 46</t>
  </si>
  <si>
    <t>Ellettsville</t>
  </si>
  <si>
    <t>Ellettsville Library</t>
  </si>
  <si>
    <t>600 W. Temperance</t>
  </si>
  <si>
    <t>MSD of Martinsville</t>
  </si>
  <si>
    <t>Barbara Jordan YMCA</t>
  </si>
  <si>
    <t>Morgan</t>
  </si>
  <si>
    <t>2039 East Morgan St</t>
  </si>
  <si>
    <t>Martinsville</t>
  </si>
  <si>
    <t>(317) 440-7435</t>
  </si>
  <si>
    <t>Mooresville Consolidated Schools</t>
  </si>
  <si>
    <t>Mooresville Mobile Home Park</t>
  </si>
  <si>
    <t>1 Chisolm Trail</t>
  </si>
  <si>
    <t>Mooresville</t>
  </si>
  <si>
    <t>(317) 831-0950</t>
  </si>
  <si>
    <t>12:20 PM - 12:50 PM</t>
  </si>
  <si>
    <t>South Newton School Corp</t>
  </si>
  <si>
    <t>Brook Public Library</t>
  </si>
  <si>
    <t>Newton</t>
  </si>
  <si>
    <t>100 W Main St</t>
  </si>
  <si>
    <t>Brook</t>
  </si>
  <si>
    <t>(219) 474-5167</t>
  </si>
  <si>
    <t>Goodland Library</t>
  </si>
  <si>
    <t>111 S Newton St</t>
  </si>
  <si>
    <t>Goodland</t>
  </si>
  <si>
    <t>01:30 PM - 01:45 PM</t>
  </si>
  <si>
    <t>South Newton Elementary</t>
  </si>
  <si>
    <t>13102 S    50 E</t>
  </si>
  <si>
    <t>Kentland</t>
  </si>
  <si>
    <t>07:25 AM - 08:00 AM</t>
  </si>
  <si>
    <t>Kentland Park</t>
  </si>
  <si>
    <t>405 N 4th St</t>
  </si>
  <si>
    <t>12:15 PM - 12:35 PM</t>
  </si>
  <si>
    <t>Central Noble Community School Corporation</t>
  </si>
  <si>
    <t>Albion Elementary School</t>
  </si>
  <si>
    <t>Noble</t>
  </si>
  <si>
    <t>202 Cougar Ct</t>
  </si>
  <si>
    <t>Albion</t>
  </si>
  <si>
    <t>(260) 636-2175</t>
  </si>
  <si>
    <t>10:55 AM - 12:30 PM</t>
  </si>
  <si>
    <t>East Noble School Corporation</t>
  </si>
  <si>
    <t>East Noble High School</t>
  </si>
  <si>
    <t>901 Garden St.</t>
  </si>
  <si>
    <t>kendallville</t>
  </si>
  <si>
    <t>(260) 347-2502</t>
  </si>
  <si>
    <t>Cole Family YMCA</t>
  </si>
  <si>
    <t>700 garden st</t>
  </si>
  <si>
    <t>08:15 AM - 09:15 AM</t>
  </si>
  <si>
    <t>Bixler Park</t>
  </si>
  <si>
    <t>1650 Lake Park Dr,</t>
  </si>
  <si>
    <t>St John Lutheran School</t>
  </si>
  <si>
    <t>Carriage House Apartments</t>
  </si>
  <si>
    <t>340 Ashton Dr</t>
  </si>
  <si>
    <t>Kendallville</t>
  </si>
  <si>
    <t>(260) 347-2444</t>
  </si>
  <si>
    <t>10:50 AM - 10:55 AM</t>
  </si>
  <si>
    <t>Maple Grove Mobile Home Park</t>
  </si>
  <si>
    <t>1713 Maple Grove Blvd</t>
  </si>
  <si>
    <t>11:25 AM - 12:00 PM</t>
  </si>
  <si>
    <t>12:50 PM - 01:15 PM</t>
  </si>
  <si>
    <t>Kendallville Public Library</t>
  </si>
  <si>
    <t>221 S Park Ave</t>
  </si>
  <si>
    <t>West Noble School Corporation</t>
  </si>
  <si>
    <t>West Noble High School</t>
  </si>
  <si>
    <t>5094 N US Highway 33</t>
  </si>
  <si>
    <t>Ligonier</t>
  </si>
  <si>
    <t>(260) 894-3191</t>
  </si>
  <si>
    <t>North Side Elementary School</t>
  </si>
  <si>
    <t>302 E Harding St</t>
  </si>
  <si>
    <t>46755-1740</t>
  </si>
  <si>
    <t>West Noble Primary</t>
  </si>
  <si>
    <t>500 W Union</t>
  </si>
  <si>
    <t>46767-2501</t>
  </si>
  <si>
    <t>Paoli Community School Corporation</t>
  </si>
  <si>
    <t>Throop Elementary School</t>
  </si>
  <si>
    <t>Orange</t>
  </si>
  <si>
    <t>301 Elm Street</t>
  </si>
  <si>
    <t>Paoli</t>
  </si>
  <si>
    <t>(812) 723-4717</t>
  </si>
  <si>
    <t>Spencer-Owen Comm Schools</t>
  </si>
  <si>
    <t>Owen Valley High School</t>
  </si>
  <si>
    <t>Owen</t>
  </si>
  <si>
    <t>622 IN-46</t>
  </si>
  <si>
    <t>Spencer</t>
  </si>
  <si>
    <t>(812) 829-2233</t>
  </si>
  <si>
    <t>Spencer Lions Club Inc</t>
  </si>
  <si>
    <t>Spencer Lions Club</t>
  </si>
  <si>
    <t>59 N. Main St.</t>
  </si>
  <si>
    <t>47460-1311</t>
  </si>
  <si>
    <t>(812) 829-4496</t>
  </si>
  <si>
    <t>Cannelton City Schools</t>
  </si>
  <si>
    <t>Cannelton Jr. - Sr. High School</t>
  </si>
  <si>
    <t>Perry</t>
  </si>
  <si>
    <t>109 3rd Street</t>
  </si>
  <si>
    <t>Cannelton</t>
  </si>
  <si>
    <t>(812) 547-3296</t>
  </si>
  <si>
    <t>Tell City-Troy Township School Corporation</t>
  </si>
  <si>
    <t>Tell City Junior-Senior High School</t>
  </si>
  <si>
    <t>900 12th St</t>
  </si>
  <si>
    <t>Tell City</t>
  </si>
  <si>
    <t>(812) 547-3300</t>
  </si>
  <si>
    <t>William Tell Elementary School</t>
  </si>
  <si>
    <t>1235-31st Street</t>
  </si>
  <si>
    <t>Pike County School Corp</t>
  </si>
  <si>
    <t>Pike Central JR/SR High School</t>
  </si>
  <si>
    <t>Pike</t>
  </si>
  <si>
    <t>1810 E State Road 56</t>
  </si>
  <si>
    <t>Petersburg</t>
  </si>
  <si>
    <t>47567-8378</t>
  </si>
  <si>
    <t>(812) 354-8478</t>
  </si>
  <si>
    <t>Petersburg Elementary School</t>
  </si>
  <si>
    <t>1415 E Alford Street</t>
  </si>
  <si>
    <t>47567-8406</t>
  </si>
  <si>
    <t>Winslow Elementary School</t>
  </si>
  <si>
    <t>301 E Porter Street</t>
  </si>
  <si>
    <t>Winslow</t>
  </si>
  <si>
    <t>47598-8495</t>
  </si>
  <si>
    <t>11:00 AM - 12:45 PM</t>
  </si>
  <si>
    <t>Porter Township Schools</t>
  </si>
  <si>
    <t>Porter Lake Elementary School</t>
  </si>
  <si>
    <t>Porter</t>
  </si>
  <si>
    <t>208 South 725 West</t>
  </si>
  <si>
    <t>Hebron</t>
  </si>
  <si>
    <t>(219) 306-8600</t>
  </si>
  <si>
    <t>Portage Township Schools</t>
  </si>
  <si>
    <t>Crisman Elementary School</t>
  </si>
  <si>
    <t>6161 Old Porter Road</t>
  </si>
  <si>
    <t>Portage</t>
  </si>
  <si>
    <t>(219) 764-6277</t>
  </si>
  <si>
    <t>11:05 AM - 12:30 PM</t>
  </si>
  <si>
    <t>Saylor Elementary School</t>
  </si>
  <si>
    <t>331 Midway Drive</t>
  </si>
  <si>
    <t>Valparaiso</t>
  </si>
  <si>
    <t>11:35 AM - 12:30 PM</t>
  </si>
  <si>
    <t>Portage High Open Site</t>
  </si>
  <si>
    <t>6400 U.S. Highway 6</t>
  </si>
  <si>
    <t>M,T,R</t>
  </si>
  <si>
    <t>10:00 AM - 10:55 AM</t>
  </si>
  <si>
    <t>Willowcreek Open Site</t>
  </si>
  <si>
    <t>5962 Central Ave</t>
  </si>
  <si>
    <t>YMCA of Portage Township, Inc.</t>
  </si>
  <si>
    <t>Portage Park Apartments</t>
  </si>
  <si>
    <t>3555 Ash St</t>
  </si>
  <si>
    <t>(219) 762-9622</t>
  </si>
  <si>
    <t>Lakeshore Camp Resort</t>
  </si>
  <si>
    <t>5300 Old Porter Rd</t>
  </si>
  <si>
    <t>12:45 PM - 01:15 PM</t>
  </si>
  <si>
    <t>Camelot Manor</t>
  </si>
  <si>
    <t>US Highway 6 &amp; County Line Road</t>
  </si>
  <si>
    <t>Valparaiso Community Schools</t>
  </si>
  <si>
    <t>Thomas Jefferson Open Site</t>
  </si>
  <si>
    <t>1600 Roosevelt Rd.</t>
  </si>
  <si>
    <t>(219) 531-3050</t>
  </si>
  <si>
    <t>10:35 AM - 11:00 AM</t>
  </si>
  <si>
    <t>Duneland School Corporation</t>
  </si>
  <si>
    <t>Westchester Intermediate School</t>
  </si>
  <si>
    <t>1050 S. 5th Street</t>
  </si>
  <si>
    <t>Chesterton</t>
  </si>
  <si>
    <t>46304-3101</t>
  </si>
  <si>
    <t>(219) 983-3700</t>
  </si>
  <si>
    <t>10:30 AM - 01:30 PM</t>
  </si>
  <si>
    <t>Chesterton High School</t>
  </si>
  <si>
    <t>2125 S. 11th Street</t>
  </si>
  <si>
    <t>46304-8934</t>
  </si>
  <si>
    <t>10:05 AM - 11:40 AM</t>
  </si>
  <si>
    <t>Portage Township YMCA</t>
  </si>
  <si>
    <t>3100 Willowcreek</t>
  </si>
  <si>
    <t>46368-4424</t>
  </si>
  <si>
    <t>West Central School Corp</t>
  </si>
  <si>
    <t>West Central Elem. School</t>
  </si>
  <si>
    <t>Pulaski</t>
  </si>
  <si>
    <t>1842 S US Hwy 421</t>
  </si>
  <si>
    <t>Francesville</t>
  </si>
  <si>
    <t>(219) 204-9231</t>
  </si>
  <si>
    <t>North Putnam Community School</t>
  </si>
  <si>
    <t>North Putnam Middle School</t>
  </si>
  <si>
    <t>Putnam</t>
  </si>
  <si>
    <t>8905 N. Co. Rd. 250 E.</t>
  </si>
  <si>
    <t>Roachdale</t>
  </si>
  <si>
    <t>(765) 522-2900</t>
  </si>
  <si>
    <t>07:55 AM - 08:15 AM</t>
  </si>
  <si>
    <t>Monroe Central School Corp</t>
  </si>
  <si>
    <t>Farmland City Building</t>
  </si>
  <si>
    <t>Randolph</t>
  </si>
  <si>
    <t>Henry St</t>
  </si>
  <si>
    <t>Farmland</t>
  </si>
  <si>
    <t>(765) 468-6868</t>
  </si>
  <si>
    <t>Randolph Southern School Corp</t>
  </si>
  <si>
    <t>Spartanburg Christian Church</t>
  </si>
  <si>
    <t>6714 E. 700 S.</t>
  </si>
  <si>
    <t>Lynn</t>
  </si>
  <si>
    <t>(765) 874-2541</t>
  </si>
  <si>
    <t>Washington Township Library</t>
  </si>
  <si>
    <t>107 N. Main Street</t>
  </si>
  <si>
    <t>Parker United Methodist Church</t>
  </si>
  <si>
    <t>305 S Main St</t>
  </si>
  <si>
    <t>Parker City</t>
  </si>
  <si>
    <t>Randolph Central School Corp</t>
  </si>
  <si>
    <t>Ridgeville the Steps mobile site</t>
  </si>
  <si>
    <t>211 S Walnut</t>
  </si>
  <si>
    <t>Ridgeville</t>
  </si>
  <si>
    <t>(765) 584-8201</t>
  </si>
  <si>
    <t>Winchester Community High School</t>
  </si>
  <si>
    <t>700 N. Union Street</t>
  </si>
  <si>
    <t>Winchester</t>
  </si>
  <si>
    <t>10:50 AM - 12:50 PM</t>
  </si>
  <si>
    <t>Rush County Schools</t>
  </si>
  <si>
    <t>Arlington School</t>
  </si>
  <si>
    <t>Rush</t>
  </si>
  <si>
    <t>2533 N. 700 W.</t>
  </si>
  <si>
    <t>Arlington</t>
  </si>
  <si>
    <t>(765) 932-2968</t>
  </si>
  <si>
    <t>08:15 AM - 08:40 AM</t>
  </si>
  <si>
    <t>Milroy Elementary School</t>
  </si>
  <si>
    <t>300 N. Walnuts Steert</t>
  </si>
  <si>
    <t>Milroy</t>
  </si>
  <si>
    <t>(765) 932-4186</t>
  </si>
  <si>
    <t>08:00 AM - 08:40 AM</t>
  </si>
  <si>
    <t>Benjamin Rush Middle School</t>
  </si>
  <si>
    <t>1601 N Sexton St.</t>
  </si>
  <si>
    <t>Rushville</t>
  </si>
  <si>
    <t>07:45 AM - 08:10 AM</t>
  </si>
  <si>
    <t>Penn-Harris-Madison School Corp</t>
  </si>
  <si>
    <t>Merrifield Park</t>
  </si>
  <si>
    <t>Saint Joseph</t>
  </si>
  <si>
    <t>1000 E. Mishawaka Ave</t>
  </si>
  <si>
    <t>Mishawaka</t>
  </si>
  <si>
    <t>(574) 258-9572</t>
  </si>
  <si>
    <t>02:45 PM - 03:05 PM</t>
  </si>
  <si>
    <t>Twin Branch Park</t>
  </si>
  <si>
    <t>3900 Lincolnway East</t>
  </si>
  <si>
    <t>School City of Mishawaka</t>
  </si>
  <si>
    <t>Mary Gibbard Park</t>
  </si>
  <si>
    <t>1024 Somerset Ave.</t>
  </si>
  <si>
    <t>(574) 254-4508</t>
  </si>
  <si>
    <t>Beiger Elementary</t>
  </si>
  <si>
    <t>1600 E. Third St</t>
  </si>
  <si>
    <t>08:10 AM - 08:30 AM</t>
  </si>
  <si>
    <t>11:15 AM - 12:00 PM</t>
  </si>
  <si>
    <t>Schmucker Middle School</t>
  </si>
  <si>
    <t>56045 Bittersweet Road</t>
  </si>
  <si>
    <t>Penn High School</t>
  </si>
  <si>
    <t>56100 Bittersweet Road</t>
  </si>
  <si>
    <t>Central Park</t>
  </si>
  <si>
    <t>295 East Mishawaka Avenue</t>
  </si>
  <si>
    <t>Mishawka</t>
  </si>
  <si>
    <t>12:30 PM - 01:30 PM</t>
  </si>
  <si>
    <t>Young Middle School</t>
  </si>
  <si>
    <t>1801 North Main St</t>
  </si>
  <si>
    <t>John Glenn School Corporation</t>
  </si>
  <si>
    <t>Urey Middle School</t>
  </si>
  <si>
    <t>407 Washington St</t>
  </si>
  <si>
    <t>Wakerton</t>
  </si>
  <si>
    <t>(574) 586-3184</t>
  </si>
  <si>
    <t>John Glenn High School</t>
  </si>
  <si>
    <t>201 John Glenn Drive</t>
  </si>
  <si>
    <t>Walkerton</t>
  </si>
  <si>
    <t>(574) 586-3195</t>
  </si>
  <si>
    <t>Career Academy</t>
  </si>
  <si>
    <t>Success Academy Open Site</t>
  </si>
  <si>
    <t>3408 Ardmore Trail</t>
  </si>
  <si>
    <t>South Bend</t>
  </si>
  <si>
    <t>(574) 299-9800</t>
  </si>
  <si>
    <t>03:30 PM - 05:30 PM</t>
  </si>
  <si>
    <t>Barbee Creek</t>
  </si>
  <si>
    <t>601 E 11th Street</t>
  </si>
  <si>
    <t>46544-5429</t>
  </si>
  <si>
    <t>12:15 PM - 01:15 PM</t>
  </si>
  <si>
    <t>1727 E 12th Street</t>
  </si>
  <si>
    <t>46544-5819</t>
  </si>
  <si>
    <t>Disney Playground</t>
  </si>
  <si>
    <t>4015 N. Filbert Road</t>
  </si>
  <si>
    <t>46545-4072</t>
  </si>
  <si>
    <t>St. Margaret's House</t>
  </si>
  <si>
    <t>117 N. Lafayette Blvd.</t>
  </si>
  <si>
    <t>46601-1507</t>
  </si>
  <si>
    <t>(574) 234-7795</t>
  </si>
  <si>
    <t>Scott County Partnership Inc.</t>
  </si>
  <si>
    <t>Hickory Lake Mobile Village</t>
  </si>
  <si>
    <t>Scott</t>
  </si>
  <si>
    <t>917 W York Rd</t>
  </si>
  <si>
    <t>Austin</t>
  </si>
  <si>
    <t>(812) 752-7365</t>
  </si>
  <si>
    <t>12:30 PM - 12:55 PM</t>
  </si>
  <si>
    <t>Austin City Park</t>
  </si>
  <si>
    <t>Broadway St.</t>
  </si>
  <si>
    <t>Scottsburg</t>
  </si>
  <si>
    <t>Austin High School</t>
  </si>
  <si>
    <t>401 HWY 31</t>
  </si>
  <si>
    <t>AUSTIN</t>
  </si>
  <si>
    <t>Scott County School Dist #2</t>
  </si>
  <si>
    <t>Lexington Elementary</t>
  </si>
  <si>
    <t>7980 East Walnut Street</t>
  </si>
  <si>
    <t>Lexington</t>
  </si>
  <si>
    <t>(812) 752-8921</t>
  </si>
  <si>
    <t>Johnson Elementary School</t>
  </si>
  <si>
    <t>4235 E State Road 256</t>
  </si>
  <si>
    <t>Scottsburg Senior High</t>
  </si>
  <si>
    <t>500 S Gardner ST</t>
  </si>
  <si>
    <t>Scottsburg Elementary</t>
  </si>
  <si>
    <t>49 N Hyland Street</t>
  </si>
  <si>
    <t>Vienna-Finley Elementary</t>
  </si>
  <si>
    <t>445 W Ivan Rogers Rd</t>
  </si>
  <si>
    <t>YMCA Scott County</t>
  </si>
  <si>
    <t>805 Community Way</t>
  </si>
  <si>
    <t>47170-1748</t>
  </si>
  <si>
    <t>03:00 PM - 03:45 PM</t>
  </si>
  <si>
    <t>Scottsburg Middle School</t>
  </si>
  <si>
    <t>375 E. McClain Avenue</t>
  </si>
  <si>
    <t>47170-7431</t>
  </si>
  <si>
    <t>Shelby Eastern Schools</t>
  </si>
  <si>
    <t>Morristown Jr.-Sr. High School</t>
  </si>
  <si>
    <t>223 Patterson st</t>
  </si>
  <si>
    <t>Morristown</t>
  </si>
  <si>
    <t>(765) 544-2246</t>
  </si>
  <si>
    <t>W,F</t>
  </si>
  <si>
    <t>Shelbyville Central Schools</t>
  </si>
  <si>
    <t>Loper Elementary School</t>
  </si>
  <si>
    <t>901 Loper Drive</t>
  </si>
  <si>
    <t>Shelbyville</t>
  </si>
  <si>
    <t>(317) 398-9731</t>
  </si>
  <si>
    <t>Park &amp; Rec Department</t>
  </si>
  <si>
    <t>945 S. Thompkins St.</t>
  </si>
  <si>
    <t>Boys Club</t>
  </si>
  <si>
    <t>710 S. Miller St.</t>
  </si>
  <si>
    <t>(317) 398-6734</t>
  </si>
  <si>
    <t>Girls Inc.</t>
  </si>
  <si>
    <t>904 S. Miller St.</t>
  </si>
  <si>
    <t>46176-3235</t>
  </si>
  <si>
    <t>Kennedy Park</t>
  </si>
  <si>
    <t>200 Minster Dr.</t>
  </si>
  <si>
    <t>Waldron Jr.-Sr. High School</t>
  </si>
  <si>
    <t>102 N East St.</t>
  </si>
  <si>
    <t>Waldron</t>
  </si>
  <si>
    <t>46182-0117</t>
  </si>
  <si>
    <t>North Spencer County School Corp</t>
  </si>
  <si>
    <t>David Turnham Ed Center</t>
  </si>
  <si>
    <t>105 South Dunn Street</t>
  </si>
  <si>
    <t>Dale</t>
  </si>
  <si>
    <t>47523-0432</t>
  </si>
  <si>
    <t>(812) 937-2400</t>
  </si>
  <si>
    <t>Nancy Hanks Elementary School</t>
  </si>
  <si>
    <t>19260 N State Road 162</t>
  </si>
  <si>
    <t>Ferdinand</t>
  </si>
  <si>
    <t>47532-7606</t>
  </si>
  <si>
    <t>Lincoln Trail Elementary School</t>
  </si>
  <si>
    <t>13726N SR 245</t>
  </si>
  <si>
    <t>Lamar</t>
  </si>
  <si>
    <t>47550-7205</t>
  </si>
  <si>
    <t>Heritage Hills High School</t>
  </si>
  <si>
    <t>3644 E CR 1600 N</t>
  </si>
  <si>
    <t>Lincoln City</t>
  </si>
  <si>
    <t>47552-9662</t>
  </si>
  <si>
    <t>Chrisney Elementary School</t>
  </si>
  <si>
    <t>311 N Church St</t>
  </si>
  <si>
    <t>Chrisney</t>
  </si>
  <si>
    <t>47611-9538</t>
  </si>
  <si>
    <t>South Spencer Co School Corp</t>
  </si>
  <si>
    <t>Rockport Elementary</t>
  </si>
  <si>
    <t>200 S 6th Street</t>
  </si>
  <si>
    <t>Rockport</t>
  </si>
  <si>
    <t>47635-9135</t>
  </si>
  <si>
    <t>(812) 649-2201</t>
  </si>
  <si>
    <t>Oregon-Davis School Corp</t>
  </si>
  <si>
    <t>Oregon-Davis Elementary</t>
  </si>
  <si>
    <t>Starke</t>
  </si>
  <si>
    <t>5860 N 750 E</t>
  </si>
  <si>
    <t>Hamlet</t>
  </si>
  <si>
    <t>(574) 867-4561</t>
  </si>
  <si>
    <t>Oregon-Davis Jr/Sr High</t>
  </si>
  <si>
    <t>5990 N 750 E</t>
  </si>
  <si>
    <t>North Judson-San Pierre Schools</t>
  </si>
  <si>
    <t>North Judson-San Pierre Elementary</t>
  </si>
  <si>
    <t>809 W Talmer Ave</t>
  </si>
  <si>
    <t>North Judson</t>
  </si>
  <si>
    <t>46366-1359</t>
  </si>
  <si>
    <t>(574) 896-3493</t>
  </si>
  <si>
    <t>07:25 AM - 08:15 AM</t>
  </si>
  <si>
    <t>MSD of Steuben County</t>
  </si>
  <si>
    <t>Ryan Park Elementary</t>
  </si>
  <si>
    <t>Steuben</t>
  </si>
  <si>
    <t>1000 S. John McBride Avenue</t>
  </si>
  <si>
    <t>Angola</t>
  </si>
  <si>
    <t>46703-1957</t>
  </si>
  <si>
    <t>(260) 665-2854</t>
  </si>
  <si>
    <t>07:45 AM - 08:05 AM</t>
  </si>
  <si>
    <t>Hendry Park Elementary</t>
  </si>
  <si>
    <t>805 South Washington</t>
  </si>
  <si>
    <t>07:40 AM - 08:10 AM</t>
  </si>
  <si>
    <t>Hamilton Community Schools</t>
  </si>
  <si>
    <t>Hamilton Elementary School</t>
  </si>
  <si>
    <t>903 South Wayne Street</t>
  </si>
  <si>
    <t>46742-9755</t>
  </si>
  <si>
    <t>(260) 488-2513</t>
  </si>
  <si>
    <t>Pleasant Lake Elementary</t>
  </si>
  <si>
    <t>1205 W. Main</t>
  </si>
  <si>
    <t>Pleasant Lake</t>
  </si>
  <si>
    <t>46779-1957</t>
  </si>
  <si>
    <t>07:20 AM - 08:10 AM</t>
  </si>
  <si>
    <t>Southwest School Corp</t>
  </si>
  <si>
    <t>Carlisle Elem.-Jr. High School</t>
  </si>
  <si>
    <t>Sullivan</t>
  </si>
  <si>
    <t>204 W Eaton</t>
  </si>
  <si>
    <t>Carlisle</t>
  </si>
  <si>
    <t>(812) 268-6311</t>
  </si>
  <si>
    <t>10:45 AM - 12:10 PM</t>
  </si>
  <si>
    <t>Northeast School Corporation</t>
  </si>
  <si>
    <t>Northeast North Elementary School</t>
  </si>
  <si>
    <t>417 West Main St</t>
  </si>
  <si>
    <t>Farmersburg</t>
  </si>
  <si>
    <t>(812) 397-5390</t>
  </si>
  <si>
    <t>07:45 AM - 08:00 AM</t>
  </si>
  <si>
    <t>10:40 AM - 12:30 PM</t>
  </si>
  <si>
    <t>Northeast East Elementary School</t>
  </si>
  <si>
    <t>502 N Vine Street</t>
  </si>
  <si>
    <t>Hymera</t>
  </si>
  <si>
    <t>Northeast Corp/Admin Office</t>
  </si>
  <si>
    <t>620 N Washington</t>
  </si>
  <si>
    <t>Shelburn</t>
  </si>
  <si>
    <t>08:00 AM - 08:15 AM</t>
  </si>
  <si>
    <t>Sullivan High School</t>
  </si>
  <si>
    <t>902 N Section St</t>
  </si>
  <si>
    <t>10:55 AM - 12:25 PM</t>
  </si>
  <si>
    <t>Switzerland County School Corp</t>
  </si>
  <si>
    <t>Switzerland County Elem. School</t>
  </si>
  <si>
    <t>Switzerland</t>
  </si>
  <si>
    <t>12862 sr 250</t>
  </si>
  <si>
    <t>Rising Sun</t>
  </si>
  <si>
    <t>(812) 427-3343</t>
  </si>
  <si>
    <t>10:30 AM - 12:00 PM</t>
  </si>
  <si>
    <t>Switzerland County Jr.-Sr. H.S.</t>
  </si>
  <si>
    <t>1020 W Main Street</t>
  </si>
  <si>
    <t>Vevay</t>
  </si>
  <si>
    <t>Jefferson-Craig Elem. School</t>
  </si>
  <si>
    <t>1002 W. Main Street</t>
  </si>
  <si>
    <t>47043-9165</t>
  </si>
  <si>
    <t>Evangelical Covenant Church</t>
  </si>
  <si>
    <t>Miller Elementary</t>
  </si>
  <si>
    <t>Tippecanoe</t>
  </si>
  <si>
    <t>700 S 4th St</t>
  </si>
  <si>
    <t>Lafayette</t>
  </si>
  <si>
    <t>(765) 474-4842</t>
  </si>
  <si>
    <t>Lafayette School Corporation</t>
  </si>
  <si>
    <t>Sunnyside Intermediate School</t>
  </si>
  <si>
    <t>530 N 26th Street</t>
  </si>
  <si>
    <t>(765) 771-6019</t>
  </si>
  <si>
    <t>Tecumseh Junior High School</t>
  </si>
  <si>
    <t>2101 S 18th St</t>
  </si>
  <si>
    <t>07:50 AM - 08:20 AM</t>
  </si>
  <si>
    <t>Thomas Miller Elementary School</t>
  </si>
  <si>
    <t>700 South 4th Street</t>
  </si>
  <si>
    <t>(765) 771-6000</t>
  </si>
  <si>
    <t>Murdock Elementary School</t>
  </si>
  <si>
    <t>2100 Cason Street</t>
  </si>
  <si>
    <t>Vinton Elementary School</t>
  </si>
  <si>
    <t>3100 Elmwood Ave</t>
  </si>
  <si>
    <t>11:00 AM - 12:35 PM</t>
  </si>
  <si>
    <t>Amelia Earhart School</t>
  </si>
  <si>
    <t>3280 South 9th Street</t>
  </si>
  <si>
    <t>Oakland Elementary School</t>
  </si>
  <si>
    <t>611 South 21st Street,</t>
  </si>
  <si>
    <t>Glen Acres Elementary School</t>
  </si>
  <si>
    <t>3767 Kimberly Drive</t>
  </si>
  <si>
    <t>Bauer Community Center</t>
  </si>
  <si>
    <t>330 Fountain Street</t>
  </si>
  <si>
    <t>05:30 PM - 06:00 PM</t>
  </si>
  <si>
    <t>West Lafayette Community School Corporation</t>
  </si>
  <si>
    <t>West Lafayette Elementary School</t>
  </si>
  <si>
    <t>600 Cumberland Ave</t>
  </si>
  <si>
    <t>West Lafayette</t>
  </si>
  <si>
    <t>(765) 746-0421</t>
  </si>
  <si>
    <t>03:45 PM - 05:15 PM</t>
  </si>
  <si>
    <t>Edgelea Elementary School</t>
  </si>
  <si>
    <t>2910 South 18th Street,</t>
  </si>
  <si>
    <t>Miami Elementary School</t>
  </si>
  <si>
    <t>2401 Beck Lane</t>
  </si>
  <si>
    <t>Tri-Central Community Schools</t>
  </si>
  <si>
    <t>Tri Central Jr.-Sr. High School</t>
  </si>
  <si>
    <t>Tipton</t>
  </si>
  <si>
    <t>2115 W 500 N</t>
  </si>
  <si>
    <t>Sharpsville</t>
  </si>
  <si>
    <t>(765) 963-2560</t>
  </si>
  <si>
    <t>Joshua Academy Charter School</t>
  </si>
  <si>
    <t>Vanderburgh</t>
  </si>
  <si>
    <t>1230 E Illinois Street</t>
  </si>
  <si>
    <t>Evansville</t>
  </si>
  <si>
    <t>47711-5745</t>
  </si>
  <si>
    <t>(812) 401-6300</t>
  </si>
  <si>
    <t>Vigo County School Corp</t>
  </si>
  <si>
    <t>Honey Creek Middle School</t>
  </si>
  <si>
    <t>Vigo</t>
  </si>
  <si>
    <t>6601 Carlisle</t>
  </si>
  <si>
    <t>Terre Haute</t>
  </si>
  <si>
    <t>(812) 462-4245</t>
  </si>
  <si>
    <t>Terre Haute South Vigo High School</t>
  </si>
  <si>
    <t>3737 South 7th street</t>
  </si>
  <si>
    <t>07:35 AM - 08:15 AM</t>
  </si>
  <si>
    <t>11:50 AM - 12:15 PM</t>
  </si>
  <si>
    <t>Woodrow Wilson Middle School</t>
  </si>
  <si>
    <t>301 S 25th Street</t>
  </si>
  <si>
    <t>Meadows Elementary School</t>
  </si>
  <si>
    <t>55 S Brown</t>
  </si>
  <si>
    <t>Catholic Charities Terre Haute</t>
  </si>
  <si>
    <t>Ryves Youth Center at Etling Hall</t>
  </si>
  <si>
    <t>1356 Locust St</t>
  </si>
  <si>
    <t>(812) 235-1265</t>
  </si>
  <si>
    <t>04:30 PM - 05:30 PM</t>
  </si>
  <si>
    <t>Wabash City Schools</t>
  </si>
  <si>
    <t>Lafontaine United Methodist</t>
  </si>
  <si>
    <t>Wabash</t>
  </si>
  <si>
    <t>2 W Kendall St.</t>
  </si>
  <si>
    <t>Lafontaine</t>
  </si>
  <si>
    <t>(260) 274-0960</t>
  </si>
  <si>
    <t>Manchester Community Schools</t>
  </si>
  <si>
    <t>Manchester High School</t>
  </si>
  <si>
    <t>1 Squire Drive</t>
  </si>
  <si>
    <t>North Manchester</t>
  </si>
  <si>
    <t>(260) 982-7518</t>
  </si>
  <si>
    <t>Manchester Elementary School</t>
  </si>
  <si>
    <t>301 River Rd</t>
  </si>
  <si>
    <t>Roann UMC</t>
  </si>
  <si>
    <t>Adams &amp; Arnold Street</t>
  </si>
  <si>
    <t>Roann</t>
  </si>
  <si>
    <t>O.J. Neighbours Elementary School</t>
  </si>
  <si>
    <t>1545 N Wabash Street</t>
  </si>
  <si>
    <t>New Journey Program</t>
  </si>
  <si>
    <t>1721 Vernon St.</t>
  </si>
  <si>
    <t>04:00 PM - 05:00 PM</t>
  </si>
  <si>
    <t>Fire Station Park</t>
  </si>
  <si>
    <t>1470 Vernon St.</t>
  </si>
  <si>
    <t>(260) 330-9894</t>
  </si>
  <si>
    <t>Wabash Alliance Church</t>
  </si>
  <si>
    <t>1200 N. Cass St.</t>
  </si>
  <si>
    <t>(260) 274-0898</t>
  </si>
  <si>
    <t>Wabash County YMCA</t>
  </si>
  <si>
    <t>500 s cass st</t>
  </si>
  <si>
    <t>(260) 563-9622</t>
  </si>
  <si>
    <t>MSD of Wabash County</t>
  </si>
  <si>
    <t>Northfield Jr.-Sr. High School</t>
  </si>
  <si>
    <t>154 W 200 N</t>
  </si>
  <si>
    <t>46992-8689</t>
  </si>
  <si>
    <t>(260) 274-0598</t>
  </si>
  <si>
    <t>Southwood Jr.-Sr. High School</t>
  </si>
  <si>
    <t>564 E State Road 124</t>
  </si>
  <si>
    <t>MSD of Warren County</t>
  </si>
  <si>
    <t>Pine Village Elem. School</t>
  </si>
  <si>
    <t>3756 E. SR 26</t>
  </si>
  <si>
    <t>Pine Village</t>
  </si>
  <si>
    <t>(765) 893-4445</t>
  </si>
  <si>
    <t>11:30 AM - 11:35 AM</t>
  </si>
  <si>
    <t>Warren Central Elementary School</t>
  </si>
  <si>
    <t>1222 S. St. Rd. 263</t>
  </si>
  <si>
    <t>West Lebanon</t>
  </si>
  <si>
    <t>Williamsport Elementary School</t>
  </si>
  <si>
    <t>206 E. Monroe St.</t>
  </si>
  <si>
    <t>Williampsort</t>
  </si>
  <si>
    <t>East Washington School Corp</t>
  </si>
  <si>
    <t>East Washington Elem. School</t>
  </si>
  <si>
    <t>1020 N Eastern School Road</t>
  </si>
  <si>
    <t>Pekin</t>
  </si>
  <si>
    <t>(812) 967-3926</t>
  </si>
  <si>
    <t>East Washington Middle School</t>
  </si>
  <si>
    <t>1100 N Eastern School Road</t>
  </si>
  <si>
    <t>Richmond Community Schools</t>
  </si>
  <si>
    <t>Test Intermediate School</t>
  </si>
  <si>
    <t>Wayne</t>
  </si>
  <si>
    <t>33 S. 22nd Street</t>
  </si>
  <si>
    <t>Richmond</t>
  </si>
  <si>
    <t>(765) 973-3309</t>
  </si>
  <si>
    <t>08:45 AM - 09:45 AM</t>
  </si>
  <si>
    <t>Hibberd Middle School</t>
  </si>
  <si>
    <t>900 S L Street</t>
  </si>
  <si>
    <t>Starr Elementary School</t>
  </si>
  <si>
    <t>301 N. 19th Street</t>
  </si>
  <si>
    <t>Vaile Elementary School</t>
  </si>
  <si>
    <t>300 S. 14th Street</t>
  </si>
  <si>
    <t>E L Cordell Pool</t>
  </si>
  <si>
    <t>9 SW 13th Street</t>
  </si>
  <si>
    <t>(765) 973-3423</t>
  </si>
  <si>
    <t>01:05 PM - 01:20 PM</t>
  </si>
  <si>
    <t>Richmond Senior High School</t>
  </si>
  <si>
    <t>380 Hub Etchison Parkway</t>
  </si>
  <si>
    <t>47374-5339</t>
  </si>
  <si>
    <t>Northern Wells Community Schools</t>
  </si>
  <si>
    <t>Lancaster Elem. School</t>
  </si>
  <si>
    <t>Wells</t>
  </si>
  <si>
    <t>275 Jackson St</t>
  </si>
  <si>
    <t>Bluffton</t>
  </si>
  <si>
    <t>(260) 622-4125</t>
  </si>
  <si>
    <t>04:30 PM - 06:00 PM</t>
  </si>
  <si>
    <t>Bluffton-Harrison MSD</t>
  </si>
  <si>
    <t>Roush Park</t>
  </si>
  <si>
    <t>925 West Silver Street</t>
  </si>
  <si>
    <t>(260) 824-0333</t>
  </si>
  <si>
    <t>Ossian Elementary School</t>
  </si>
  <si>
    <t>213 S Jefferson ST</t>
  </si>
  <si>
    <t>Ossian</t>
  </si>
  <si>
    <t>Bluffton-Harrison Elementary Schl</t>
  </si>
  <si>
    <t>1100 East Spring Street</t>
  </si>
  <si>
    <t>46714-2814</t>
  </si>
  <si>
    <t>10:50 AM - 12:30 PM</t>
  </si>
  <si>
    <t>Frontier School Corporation</t>
  </si>
  <si>
    <t>Frontier Elementary School</t>
  </si>
  <si>
    <t>White</t>
  </si>
  <si>
    <t>811 S Railroad Street</t>
  </si>
  <si>
    <t>Brookston</t>
  </si>
  <si>
    <t>(219) 984-5437</t>
  </si>
  <si>
    <t>Twin Lakes School Corporation</t>
  </si>
  <si>
    <t>Twin Lakes High School</t>
  </si>
  <si>
    <t>300 South Third Street</t>
  </si>
  <si>
    <t>Monticello</t>
  </si>
  <si>
    <t>(574) 583-7108</t>
  </si>
  <si>
    <t>05:00 PM - 07:00 PM</t>
  </si>
  <si>
    <t>Tri-County Intermediate School</t>
  </si>
  <si>
    <t>200 W. North St</t>
  </si>
  <si>
    <t>Wolcott</t>
  </si>
  <si>
    <t>(219) 279-2138</t>
  </si>
  <si>
    <t>Frontier Jr/Sr High School</t>
  </si>
  <si>
    <t>One Falcon Drive</t>
  </si>
  <si>
    <t>Chalmers</t>
  </si>
  <si>
    <t>47929-8095</t>
  </si>
  <si>
    <t>Currently no open sites</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</si>
</sst>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Arial"/>
    </font>
    <font>
      <b/>
      <sz val="10.0"/>
      <color theme="1"/>
      <name val="Arial"/>
    </font>
    <font>
      <sz val="10.0"/>
      <color theme="1"/>
      <name val="Arial"/>
    </font>
    <font>
      <sz val="10.0"/>
      <color rgb="FF000000"/>
      <name val="Arial"/>
    </font>
    <font>
      <u/>
      <sz val="11.0"/>
      <color rgb="FF000000"/>
      <name val="Calibri"/>
    </font>
    <font>
      <u/>
      <sz val="10.0"/>
      <color rgb="FF0000FF"/>
      <name val="Arial"/>
    </font>
    <font>
      <color theme="1"/>
      <name val="Calibri"/>
    </font>
    <font>
      <sz val="11.0"/>
      <color theme="1"/>
      <name val="Calibri"/>
    </font>
    <font>
      <b/>
      <sz val="11.0"/>
      <color theme="1"/>
      <name val="Calibri"/>
    </font>
  </fonts>
  <fills count="2">
    <fill>
      <patternFill patternType="none"/>
    </fill>
    <fill>
      <patternFill patternType="lightGray"/>
    </fill>
  </fills>
  <borders count="2">
    <border/>
    <border>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Font="1"/>
    <xf borderId="0" fillId="0" fontId="3" numFmtId="0" xfId="0" applyFont="1"/>
    <xf borderId="0" fillId="0" fontId="4" numFmtId="0" xfId="0" applyFont="1"/>
    <xf borderId="0" fillId="0" fontId="5" numFmtId="0" xfId="0" applyFont="1"/>
    <xf borderId="0" fillId="0" fontId="6" numFmtId="0" xfId="0" applyFont="1"/>
    <xf borderId="0" fillId="0" fontId="7" numFmtId="14" xfId="0" applyFont="1" applyNumberFormat="1"/>
    <xf borderId="0" fillId="0" fontId="7" numFmtId="0" xfId="0" applyAlignment="1" applyFont="1">
      <alignment vertical="top"/>
    </xf>
    <xf borderId="0" fillId="0" fontId="7" numFmtId="0" xfId="0" applyAlignment="1" applyFont="1">
      <alignment shrinkToFit="0" vertical="top" wrapText="1"/>
    </xf>
    <xf borderId="1" fillId="0" fontId="8" numFmtId="0" xfId="0" applyBorder="1" applyFont="1"/>
    <xf borderId="1" fillId="0" fontId="8" numFmtId="0" xfId="0" applyAlignment="1" applyBorder="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95" Type="http://schemas.openxmlformats.org/officeDocument/2006/relationships/worksheet" Target="worksheets/sheet92.xml"/><Relationship Id="rId94" Type="http://schemas.openxmlformats.org/officeDocument/2006/relationships/worksheet" Target="worksheets/sheet91.xml"/><Relationship Id="rId97" Type="http://schemas.openxmlformats.org/officeDocument/2006/relationships/worksheet" Target="worksheets/sheet94.xml"/><Relationship Id="rId96" Type="http://schemas.openxmlformats.org/officeDocument/2006/relationships/worksheet" Target="worksheets/sheet93.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91" Type="http://schemas.openxmlformats.org/officeDocument/2006/relationships/worksheet" Target="worksheets/sheet88.xml"/><Relationship Id="rId90" Type="http://schemas.openxmlformats.org/officeDocument/2006/relationships/worksheet" Target="worksheets/sheet87.xml"/><Relationship Id="rId93" Type="http://schemas.openxmlformats.org/officeDocument/2006/relationships/worksheet" Target="worksheets/sheet90.xml"/><Relationship Id="rId92" Type="http://schemas.openxmlformats.org/officeDocument/2006/relationships/worksheet" Target="worksheets/sheet8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 Id="rId84" Type="http://schemas.openxmlformats.org/officeDocument/2006/relationships/worksheet" Target="worksheets/sheet81.xml"/><Relationship Id="rId83" Type="http://schemas.openxmlformats.org/officeDocument/2006/relationships/worksheet" Target="worksheets/sheet80.xml"/><Relationship Id="rId86" Type="http://schemas.openxmlformats.org/officeDocument/2006/relationships/worksheet" Target="worksheets/sheet83.xml"/><Relationship Id="rId85" Type="http://schemas.openxmlformats.org/officeDocument/2006/relationships/worksheet" Target="worksheets/sheet82.xml"/><Relationship Id="rId88" Type="http://schemas.openxmlformats.org/officeDocument/2006/relationships/worksheet" Target="worksheets/sheet85.xml"/><Relationship Id="rId87" Type="http://schemas.openxmlformats.org/officeDocument/2006/relationships/worksheet" Target="worksheets/sheet84.xml"/><Relationship Id="rId89" Type="http://schemas.openxmlformats.org/officeDocument/2006/relationships/worksheet" Target="worksheets/sheet86.xml"/><Relationship Id="rId80" Type="http://schemas.openxmlformats.org/officeDocument/2006/relationships/worksheet" Target="worksheets/sheet77.xml"/><Relationship Id="rId82" Type="http://schemas.openxmlformats.org/officeDocument/2006/relationships/worksheet" Target="worksheets/sheet79.xml"/><Relationship Id="rId81" Type="http://schemas.openxmlformats.org/officeDocument/2006/relationships/worksheet" Target="worksheets/sheet78.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73" Type="http://schemas.openxmlformats.org/officeDocument/2006/relationships/worksheet" Target="worksheets/sheet70.xml"/><Relationship Id="rId72" Type="http://schemas.openxmlformats.org/officeDocument/2006/relationships/worksheet" Target="worksheets/sheet69.xml"/><Relationship Id="rId75" Type="http://schemas.openxmlformats.org/officeDocument/2006/relationships/worksheet" Target="worksheets/sheet72.xml"/><Relationship Id="rId74" Type="http://schemas.openxmlformats.org/officeDocument/2006/relationships/worksheet" Target="worksheets/sheet71.xml"/><Relationship Id="rId77" Type="http://schemas.openxmlformats.org/officeDocument/2006/relationships/worksheet" Target="worksheets/sheet74.xml"/><Relationship Id="rId76" Type="http://schemas.openxmlformats.org/officeDocument/2006/relationships/worksheet" Target="worksheets/sheet73.xml"/><Relationship Id="rId79" Type="http://schemas.openxmlformats.org/officeDocument/2006/relationships/worksheet" Target="worksheets/sheet76.xml"/><Relationship Id="rId78" Type="http://schemas.openxmlformats.org/officeDocument/2006/relationships/worksheet" Target="worksheets/sheet75.xml"/><Relationship Id="rId71" Type="http://schemas.openxmlformats.org/officeDocument/2006/relationships/worksheet" Target="worksheets/sheet68.xml"/><Relationship Id="rId70" Type="http://schemas.openxmlformats.org/officeDocument/2006/relationships/worksheet" Target="worksheets/sheet67.xml"/><Relationship Id="rId62" Type="http://schemas.openxmlformats.org/officeDocument/2006/relationships/worksheet" Target="worksheets/sheet59.xml"/><Relationship Id="rId61" Type="http://schemas.openxmlformats.org/officeDocument/2006/relationships/worksheet" Target="worksheets/sheet58.xml"/><Relationship Id="rId64" Type="http://schemas.openxmlformats.org/officeDocument/2006/relationships/worksheet" Target="worksheets/sheet61.xml"/><Relationship Id="rId63" Type="http://schemas.openxmlformats.org/officeDocument/2006/relationships/worksheet" Target="worksheets/sheet60.xml"/><Relationship Id="rId66" Type="http://schemas.openxmlformats.org/officeDocument/2006/relationships/worksheet" Target="worksheets/sheet63.xml"/><Relationship Id="rId65" Type="http://schemas.openxmlformats.org/officeDocument/2006/relationships/worksheet" Target="worksheets/sheet62.xml"/><Relationship Id="rId68" Type="http://schemas.openxmlformats.org/officeDocument/2006/relationships/worksheet" Target="worksheets/sheet65.xml"/><Relationship Id="rId67" Type="http://schemas.openxmlformats.org/officeDocument/2006/relationships/worksheet" Target="worksheets/sheet64.xml"/><Relationship Id="rId60" Type="http://schemas.openxmlformats.org/officeDocument/2006/relationships/worksheet" Target="worksheets/sheet57.xml"/><Relationship Id="rId69" Type="http://schemas.openxmlformats.org/officeDocument/2006/relationships/worksheet" Target="worksheets/sheet6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55" Type="http://schemas.openxmlformats.org/officeDocument/2006/relationships/worksheet" Target="worksheets/sheet52.xml"/><Relationship Id="rId54" Type="http://schemas.openxmlformats.org/officeDocument/2006/relationships/worksheet" Target="worksheets/sheet51.xml"/><Relationship Id="rId57" Type="http://schemas.openxmlformats.org/officeDocument/2006/relationships/worksheet" Target="worksheets/sheet54.xml"/><Relationship Id="rId56" Type="http://schemas.openxmlformats.org/officeDocument/2006/relationships/worksheet" Target="worksheets/sheet53.xml"/><Relationship Id="rId59" Type="http://schemas.openxmlformats.org/officeDocument/2006/relationships/worksheet" Target="worksheets/sheet56.xml"/><Relationship Id="rId58"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7.63"/>
    <col customWidth="1" min="2" max="6" width="12.63"/>
  </cols>
  <sheetData>
    <row r="1" ht="15.75" customHeight="1">
      <c r="A1" s="1" t="s">
        <v>0</v>
      </c>
      <c r="B1" s="1" t="s">
        <v>1</v>
      </c>
      <c r="C1" s="2"/>
      <c r="D1" s="3"/>
      <c r="E1" s="3"/>
      <c r="F1" s="3"/>
      <c r="G1" s="3"/>
      <c r="H1" s="3"/>
      <c r="I1" s="3"/>
      <c r="J1" s="3"/>
      <c r="K1" s="3"/>
      <c r="L1" s="3"/>
      <c r="M1" s="3"/>
      <c r="N1" s="3"/>
      <c r="O1" s="3"/>
      <c r="P1" s="3"/>
      <c r="Q1" s="3"/>
      <c r="R1" s="3"/>
      <c r="S1" s="3"/>
      <c r="T1" s="3"/>
      <c r="U1" s="3"/>
      <c r="V1" s="3"/>
      <c r="W1" s="3"/>
      <c r="X1" s="3"/>
      <c r="Y1" s="3"/>
      <c r="Z1" s="3"/>
    </row>
    <row r="2" ht="15.75" customHeight="1">
      <c r="A2" s="4" t="str">
        <f>hyperlink("https://docs.google.com/spreadsheets/d/1xsVF-rRhKms3oIQ9wIIpP3DhK4KSARAa5gvLysS3gQA/view#gid=1087278338&amp;range=A1", "Adams County")</f>
        <v>Adams County</v>
      </c>
      <c r="B2" s="2">
        <v>4.0</v>
      </c>
      <c r="C2" s="5"/>
      <c r="D2" s="3"/>
      <c r="E2" s="3"/>
      <c r="F2" s="3"/>
      <c r="G2" s="3"/>
      <c r="H2" s="3"/>
      <c r="I2" s="3"/>
      <c r="J2" s="3"/>
      <c r="K2" s="3"/>
      <c r="L2" s="3"/>
      <c r="M2" s="3"/>
      <c r="N2" s="3"/>
      <c r="O2" s="3"/>
      <c r="P2" s="3"/>
      <c r="Q2" s="3"/>
      <c r="R2" s="3"/>
      <c r="S2" s="3"/>
      <c r="T2" s="3"/>
      <c r="U2" s="3"/>
      <c r="V2" s="3"/>
      <c r="W2" s="3"/>
      <c r="X2" s="3"/>
      <c r="Y2" s="3"/>
      <c r="Z2" s="3"/>
    </row>
    <row r="3" ht="15.75" customHeight="1">
      <c r="A3" s="4" t="str">
        <f>hyperlink("https://docs.google.com/spreadsheets/d/1xsVF-rRhKms3oIQ9wIIpP3DhK4KSARAa5gvLysS3gQA/view#gid=2106612520&amp;range=A1", "Allen County")</f>
        <v>Allen County</v>
      </c>
      <c r="B3" s="3">
        <v>29.0</v>
      </c>
      <c r="C3" s="3"/>
      <c r="D3" s="3"/>
      <c r="E3" s="3"/>
      <c r="F3" s="3"/>
      <c r="G3" s="3"/>
      <c r="H3" s="3"/>
      <c r="I3" s="3"/>
      <c r="J3" s="3"/>
      <c r="K3" s="3"/>
      <c r="L3" s="3"/>
      <c r="M3" s="3"/>
      <c r="N3" s="3"/>
      <c r="O3" s="3"/>
      <c r="P3" s="3"/>
      <c r="Q3" s="3"/>
      <c r="R3" s="3"/>
      <c r="S3" s="3"/>
      <c r="T3" s="3"/>
      <c r="U3" s="3"/>
      <c r="V3" s="3"/>
      <c r="W3" s="3"/>
      <c r="X3" s="3"/>
      <c r="Y3" s="3"/>
      <c r="Z3" s="3"/>
    </row>
    <row r="4" ht="15.75" customHeight="1">
      <c r="A4" s="4" t="str">
        <f>hyperlink("https://docs.google.com/spreadsheets/d/1xsVF-rRhKms3oIQ9wIIpP3DhK4KSARAa5gvLysS3gQA/view#gid=347643272&amp;range=A1", "Bartholomew County")</f>
        <v>Bartholomew County</v>
      </c>
      <c r="B4" s="3">
        <v>20.0</v>
      </c>
      <c r="C4" s="3"/>
      <c r="D4" s="3"/>
      <c r="E4" s="3"/>
      <c r="F4" s="3"/>
      <c r="G4" s="3"/>
      <c r="H4" s="3"/>
      <c r="I4" s="3"/>
      <c r="J4" s="3"/>
      <c r="K4" s="3"/>
      <c r="L4" s="3"/>
      <c r="M4" s="3"/>
      <c r="N4" s="3"/>
      <c r="O4" s="3"/>
      <c r="P4" s="3"/>
      <c r="Q4" s="3"/>
      <c r="R4" s="3"/>
      <c r="S4" s="3"/>
      <c r="T4" s="3"/>
      <c r="U4" s="3"/>
      <c r="V4" s="3"/>
      <c r="W4" s="3"/>
      <c r="X4" s="3"/>
      <c r="Y4" s="3"/>
      <c r="Z4" s="3"/>
    </row>
    <row r="5" ht="15.75" customHeight="1">
      <c r="A5" s="4" t="str">
        <f>hyperlink("https://docs.google.com/spreadsheets/d/1xsVF-rRhKms3oIQ9wIIpP3DhK4KSARAa5gvLysS3gQA/view#gid=586755552&amp;range=A1", "Benton County")</f>
        <v>Benton County</v>
      </c>
      <c r="B5" s="3">
        <v>0.0</v>
      </c>
      <c r="C5" s="3"/>
      <c r="D5" s="3"/>
      <c r="E5" s="3"/>
      <c r="F5" s="3"/>
      <c r="G5" s="3"/>
      <c r="H5" s="3"/>
      <c r="I5" s="3"/>
      <c r="J5" s="3"/>
      <c r="K5" s="3"/>
      <c r="L5" s="3"/>
      <c r="M5" s="3"/>
      <c r="N5" s="3"/>
      <c r="O5" s="3"/>
      <c r="P5" s="3"/>
      <c r="Q5" s="3"/>
      <c r="R5" s="3"/>
      <c r="S5" s="3"/>
      <c r="T5" s="3"/>
      <c r="U5" s="3"/>
      <c r="V5" s="3"/>
      <c r="W5" s="3"/>
      <c r="X5" s="3"/>
      <c r="Y5" s="3"/>
      <c r="Z5" s="3"/>
    </row>
    <row r="6" ht="15.75" customHeight="1">
      <c r="A6" s="4" t="str">
        <f>hyperlink("https://docs.google.com/spreadsheets/d/1xsVF-rRhKms3oIQ9wIIpP3DhK4KSARAa5gvLysS3gQA/view#gid=1500312332&amp;range=A1", "Blackford County")</f>
        <v>Blackford County</v>
      </c>
      <c r="B6" s="3">
        <v>1.0</v>
      </c>
      <c r="C6" s="3"/>
      <c r="D6" s="3"/>
      <c r="E6" s="3"/>
      <c r="F6" s="3"/>
      <c r="G6" s="3"/>
      <c r="H6" s="3"/>
      <c r="I6" s="3"/>
      <c r="J6" s="3"/>
      <c r="K6" s="3"/>
      <c r="L6" s="3"/>
      <c r="M6" s="3"/>
      <c r="N6" s="3"/>
      <c r="O6" s="3"/>
      <c r="P6" s="3"/>
      <c r="Q6" s="3"/>
      <c r="R6" s="3"/>
      <c r="S6" s="3"/>
      <c r="T6" s="3"/>
      <c r="U6" s="3"/>
      <c r="V6" s="3"/>
      <c r="W6" s="3"/>
      <c r="X6" s="3"/>
      <c r="Y6" s="3"/>
      <c r="Z6" s="3"/>
    </row>
    <row r="7" ht="15.75" customHeight="1">
      <c r="A7" s="4" t="str">
        <f>hyperlink("https://docs.google.com/spreadsheets/d/1xsVF-rRhKms3oIQ9wIIpP3DhK4KSARAa5gvLysS3gQA/view#gid=1239475452&amp;range=A1", "Boone County")</f>
        <v>Boone County</v>
      </c>
      <c r="B7" s="3">
        <v>0.0</v>
      </c>
      <c r="C7" s="3"/>
      <c r="D7" s="3"/>
      <c r="E7" s="3"/>
      <c r="F7" s="3"/>
      <c r="G7" s="3"/>
      <c r="H7" s="3"/>
      <c r="I7" s="3"/>
      <c r="J7" s="3"/>
      <c r="K7" s="3"/>
      <c r="L7" s="3"/>
      <c r="M7" s="3"/>
      <c r="N7" s="3"/>
      <c r="O7" s="3"/>
      <c r="P7" s="3"/>
      <c r="Q7" s="3"/>
      <c r="R7" s="3"/>
      <c r="S7" s="3"/>
      <c r="T7" s="3"/>
      <c r="U7" s="3"/>
      <c r="V7" s="3"/>
      <c r="W7" s="3"/>
      <c r="X7" s="3"/>
      <c r="Y7" s="3"/>
      <c r="Z7" s="3"/>
    </row>
    <row r="8" ht="15.75" customHeight="1">
      <c r="A8" s="4" t="str">
        <f>hyperlink("https://docs.google.com/spreadsheets/d/1xsVF-rRhKms3oIQ9wIIpP3DhK4KSARAa5gvLysS3gQA/view#gid=237251140&amp;range=A1", "Brown County")</f>
        <v>Brown County</v>
      </c>
      <c r="B8" s="3">
        <v>0.0</v>
      </c>
      <c r="C8" s="3"/>
      <c r="D8" s="3"/>
      <c r="E8" s="3"/>
      <c r="F8" s="3"/>
      <c r="G8" s="3"/>
      <c r="H8" s="3"/>
      <c r="I8" s="3"/>
      <c r="J8" s="3"/>
      <c r="K8" s="3"/>
      <c r="L8" s="3"/>
      <c r="M8" s="3"/>
      <c r="N8" s="3"/>
      <c r="O8" s="3"/>
      <c r="P8" s="3"/>
      <c r="Q8" s="3"/>
      <c r="R8" s="3"/>
      <c r="S8" s="3"/>
      <c r="T8" s="3"/>
      <c r="U8" s="3"/>
      <c r="V8" s="3"/>
      <c r="W8" s="3"/>
      <c r="X8" s="3"/>
      <c r="Y8" s="3"/>
      <c r="Z8" s="3"/>
    </row>
    <row r="9" ht="15.75" customHeight="1">
      <c r="A9" s="4" t="str">
        <f>hyperlink("https://docs.google.com/spreadsheets/d/1xsVF-rRhKms3oIQ9wIIpP3DhK4KSARAa5gvLysS3gQA/view#gid=585719703&amp;range=A1", "Carroll County")</f>
        <v>Carroll County</v>
      </c>
      <c r="B9" s="3">
        <v>2.0</v>
      </c>
      <c r="C9" s="3"/>
      <c r="D9" s="3"/>
      <c r="E9" s="3"/>
      <c r="F9" s="3"/>
      <c r="G9" s="3"/>
      <c r="H9" s="3"/>
      <c r="I9" s="3"/>
      <c r="J9" s="3"/>
      <c r="K9" s="3"/>
      <c r="L9" s="3"/>
      <c r="M9" s="3"/>
      <c r="N9" s="3"/>
      <c r="O9" s="3"/>
      <c r="P9" s="3"/>
      <c r="Q9" s="3"/>
      <c r="R9" s="3"/>
      <c r="S9" s="3"/>
      <c r="T9" s="3"/>
      <c r="U9" s="3"/>
      <c r="V9" s="3"/>
      <c r="W9" s="3"/>
      <c r="X9" s="3"/>
      <c r="Y9" s="3"/>
      <c r="Z9" s="3"/>
    </row>
    <row r="10" ht="15.75" customHeight="1">
      <c r="A10" s="4" t="str">
        <f>hyperlink("https://docs.google.com/spreadsheets/d/1xsVF-rRhKms3oIQ9wIIpP3DhK4KSARAa5gvLysS3gQA/view#gid=1123706311&amp;range=A1", "Cass County")</f>
        <v>Cass County</v>
      </c>
      <c r="B10" s="3">
        <v>2.0</v>
      </c>
      <c r="C10" s="3"/>
      <c r="D10" s="3"/>
      <c r="E10" s="3"/>
      <c r="F10" s="3"/>
      <c r="G10" s="3"/>
      <c r="H10" s="3"/>
      <c r="I10" s="3"/>
      <c r="J10" s="3"/>
      <c r="K10" s="3"/>
      <c r="L10" s="3"/>
      <c r="M10" s="3"/>
      <c r="N10" s="3"/>
      <c r="O10" s="3"/>
      <c r="P10" s="3"/>
      <c r="Q10" s="3"/>
      <c r="R10" s="3"/>
      <c r="S10" s="3"/>
      <c r="T10" s="3"/>
      <c r="U10" s="3"/>
      <c r="V10" s="3"/>
      <c r="W10" s="3"/>
      <c r="X10" s="3"/>
      <c r="Y10" s="3"/>
      <c r="Z10" s="3"/>
    </row>
    <row r="11" ht="15.75" customHeight="1">
      <c r="A11" s="4" t="str">
        <f>hyperlink("https://docs.google.com/spreadsheets/d/1xsVF-rRhKms3oIQ9wIIpP3DhK4KSARAa5gvLysS3gQA/view#gid=1867593941&amp;range=A1", "Clark County")</f>
        <v>Clark County</v>
      </c>
      <c r="B11" s="3">
        <v>8.0</v>
      </c>
      <c r="C11" s="3"/>
      <c r="D11" s="3"/>
      <c r="E11" s="3"/>
      <c r="F11" s="3"/>
      <c r="G11" s="3"/>
      <c r="H11" s="3"/>
      <c r="I11" s="3"/>
      <c r="J11" s="3"/>
      <c r="K11" s="3"/>
      <c r="L11" s="3"/>
      <c r="M11" s="3"/>
      <c r="N11" s="3"/>
      <c r="O11" s="3"/>
      <c r="P11" s="3"/>
      <c r="Q11" s="3"/>
      <c r="R11" s="3"/>
      <c r="S11" s="3"/>
      <c r="T11" s="3"/>
      <c r="U11" s="3"/>
      <c r="V11" s="3"/>
      <c r="W11" s="3"/>
      <c r="X11" s="3"/>
      <c r="Y11" s="3"/>
      <c r="Z11" s="3"/>
    </row>
    <row r="12" ht="15.75" customHeight="1">
      <c r="A12" s="4" t="str">
        <f>hyperlink("https://docs.google.com/spreadsheets/d/1xsVF-rRhKms3oIQ9wIIpP3DhK4KSARAa5gvLysS3gQA/view#gid=881883846&amp;range=A1", "Clay County")</f>
        <v>Clay County</v>
      </c>
      <c r="B12" s="3">
        <v>2.0</v>
      </c>
      <c r="C12" s="3"/>
      <c r="D12" s="3"/>
      <c r="E12" s="3"/>
      <c r="F12" s="3"/>
      <c r="G12" s="3"/>
      <c r="H12" s="3"/>
      <c r="I12" s="3"/>
      <c r="J12" s="3"/>
      <c r="K12" s="3"/>
      <c r="L12" s="3"/>
      <c r="M12" s="3"/>
      <c r="N12" s="3"/>
      <c r="O12" s="3"/>
      <c r="P12" s="3"/>
      <c r="Q12" s="3"/>
      <c r="R12" s="3"/>
      <c r="S12" s="3"/>
      <c r="T12" s="3"/>
      <c r="U12" s="3"/>
      <c r="V12" s="3"/>
      <c r="W12" s="3"/>
      <c r="X12" s="3"/>
      <c r="Y12" s="3"/>
      <c r="Z12" s="3"/>
    </row>
    <row r="13" ht="15.75" customHeight="1">
      <c r="A13" s="4" t="str">
        <f>hyperlink("https://docs.google.com/spreadsheets/d/1xsVF-rRhKms3oIQ9wIIpP3DhK4KSARAa5gvLysS3gQA/view#gid=378025144&amp;range=A1", "Clinton County")</f>
        <v>Clinton County</v>
      </c>
      <c r="B13" s="3">
        <v>21.0</v>
      </c>
      <c r="C13" s="3"/>
      <c r="D13" s="3"/>
      <c r="E13" s="3"/>
      <c r="F13" s="3"/>
      <c r="G13" s="3"/>
      <c r="H13" s="3"/>
      <c r="I13" s="3"/>
      <c r="J13" s="3"/>
      <c r="K13" s="3"/>
      <c r="L13" s="3"/>
      <c r="M13" s="3"/>
      <c r="N13" s="3"/>
      <c r="O13" s="3"/>
      <c r="P13" s="3"/>
      <c r="Q13" s="3"/>
      <c r="R13" s="3"/>
      <c r="S13" s="3"/>
      <c r="T13" s="3"/>
      <c r="U13" s="3"/>
      <c r="V13" s="3"/>
      <c r="W13" s="3"/>
      <c r="X13" s="3"/>
      <c r="Y13" s="3"/>
      <c r="Z13" s="3"/>
    </row>
    <row r="14" ht="15.75" customHeight="1">
      <c r="A14" s="4" t="str">
        <f>hyperlink("https://docs.google.com/spreadsheets/d/1xsVF-rRhKms3oIQ9wIIpP3DhK4KSARAa5gvLysS3gQA/view#gid=1425571159&amp;range=A1", "Crawford County")</f>
        <v>Crawford County</v>
      </c>
      <c r="B14" s="3">
        <v>5.0</v>
      </c>
      <c r="C14" s="3"/>
      <c r="D14" s="3"/>
      <c r="E14" s="3"/>
      <c r="F14" s="3"/>
      <c r="G14" s="3"/>
      <c r="H14" s="3"/>
      <c r="I14" s="3"/>
      <c r="J14" s="3"/>
      <c r="K14" s="3"/>
      <c r="L14" s="3"/>
      <c r="M14" s="3"/>
      <c r="N14" s="3"/>
      <c r="O14" s="3"/>
      <c r="P14" s="3"/>
      <c r="Q14" s="3"/>
      <c r="R14" s="3"/>
      <c r="S14" s="3"/>
      <c r="T14" s="3"/>
      <c r="U14" s="3"/>
      <c r="V14" s="3"/>
      <c r="W14" s="3"/>
      <c r="X14" s="3"/>
      <c r="Y14" s="3"/>
      <c r="Z14" s="3"/>
    </row>
    <row r="15" ht="15.75" customHeight="1">
      <c r="A15" s="4" t="str">
        <f>hyperlink("https://docs.google.com/spreadsheets/d/1xsVF-rRhKms3oIQ9wIIpP3DhK4KSARAa5gvLysS3gQA/view#gid=225401700&amp;range=A1", "Daviess County")</f>
        <v>Daviess County</v>
      </c>
      <c r="B15" s="3">
        <v>1.0</v>
      </c>
      <c r="C15" s="3"/>
      <c r="D15" s="3"/>
      <c r="E15" s="3"/>
      <c r="F15" s="3"/>
      <c r="G15" s="3"/>
      <c r="H15" s="3"/>
      <c r="I15" s="3"/>
      <c r="J15" s="3"/>
      <c r="K15" s="3"/>
      <c r="L15" s="3"/>
      <c r="M15" s="3"/>
      <c r="N15" s="3"/>
      <c r="O15" s="3"/>
      <c r="P15" s="3"/>
      <c r="Q15" s="3"/>
      <c r="R15" s="3"/>
      <c r="S15" s="3"/>
      <c r="T15" s="3"/>
      <c r="U15" s="3"/>
      <c r="V15" s="3"/>
      <c r="W15" s="3"/>
      <c r="X15" s="3"/>
      <c r="Y15" s="3"/>
      <c r="Z15" s="3"/>
    </row>
    <row r="16" ht="15.75" customHeight="1">
      <c r="A16" s="4" t="str">
        <f>hyperlink("https://docs.google.com/spreadsheets/d/1xsVF-rRhKms3oIQ9wIIpP3DhK4KSARAa5gvLysS3gQA/view#gid=1959759325&amp;range=A1", "Dearborn County")</f>
        <v>Dearborn County</v>
      </c>
      <c r="B16" s="3">
        <v>3.0</v>
      </c>
      <c r="C16" s="3"/>
      <c r="D16" s="3"/>
      <c r="E16" s="3"/>
      <c r="F16" s="3"/>
      <c r="G16" s="3"/>
      <c r="H16" s="3"/>
      <c r="I16" s="3"/>
      <c r="J16" s="3"/>
      <c r="K16" s="3"/>
      <c r="L16" s="3"/>
      <c r="M16" s="3"/>
      <c r="N16" s="3"/>
      <c r="O16" s="3"/>
      <c r="P16" s="3"/>
      <c r="Q16" s="3"/>
      <c r="R16" s="3"/>
      <c r="S16" s="3"/>
      <c r="T16" s="3"/>
      <c r="U16" s="3"/>
      <c r="V16" s="3"/>
      <c r="W16" s="3"/>
      <c r="X16" s="3"/>
      <c r="Y16" s="3"/>
      <c r="Z16" s="3"/>
    </row>
    <row r="17" ht="15.75" customHeight="1">
      <c r="A17" s="4" t="str">
        <f>hyperlink("https://docs.google.com/spreadsheets/d/1xsVF-rRhKms3oIQ9wIIpP3DhK4KSARAa5gvLysS3gQA/view#gid=12481424&amp;range=A1", "Decatur County")</f>
        <v>Decatur County</v>
      </c>
      <c r="B17" s="3">
        <v>3.0</v>
      </c>
      <c r="C17" s="3"/>
      <c r="D17" s="3"/>
      <c r="E17" s="3"/>
      <c r="F17" s="3"/>
      <c r="G17" s="3"/>
      <c r="H17" s="3"/>
      <c r="I17" s="3"/>
      <c r="J17" s="3"/>
      <c r="K17" s="3"/>
      <c r="L17" s="3"/>
      <c r="M17" s="3"/>
      <c r="N17" s="3"/>
      <c r="O17" s="3"/>
      <c r="P17" s="3"/>
      <c r="Q17" s="3"/>
      <c r="R17" s="3"/>
      <c r="S17" s="3"/>
      <c r="T17" s="3"/>
      <c r="U17" s="3"/>
      <c r="V17" s="3"/>
      <c r="W17" s="3"/>
      <c r="X17" s="3"/>
      <c r="Y17" s="3"/>
      <c r="Z17" s="3"/>
    </row>
    <row r="18" ht="15.75" customHeight="1">
      <c r="A18" s="4" t="str">
        <f>hyperlink("https://docs.google.com/spreadsheets/d/1xsVF-rRhKms3oIQ9wIIpP3DhK4KSARAa5gvLysS3gQA/view#gid=409136374&amp;range=A1", "DeKalb County")</f>
        <v>DeKalb County</v>
      </c>
      <c r="B18" s="3">
        <v>1.0</v>
      </c>
      <c r="C18" s="3"/>
      <c r="D18" s="3"/>
      <c r="E18" s="3"/>
      <c r="F18" s="3"/>
      <c r="G18" s="3"/>
      <c r="H18" s="3"/>
      <c r="I18" s="3"/>
      <c r="J18" s="3"/>
      <c r="K18" s="3"/>
      <c r="L18" s="3"/>
      <c r="M18" s="3"/>
      <c r="N18" s="3"/>
      <c r="O18" s="3"/>
      <c r="P18" s="3"/>
      <c r="Q18" s="3"/>
      <c r="R18" s="3"/>
      <c r="S18" s="3"/>
      <c r="T18" s="3"/>
      <c r="U18" s="3"/>
      <c r="V18" s="3"/>
      <c r="W18" s="3"/>
      <c r="X18" s="3"/>
      <c r="Y18" s="3"/>
      <c r="Z18" s="3"/>
    </row>
    <row r="19" ht="15.75" customHeight="1">
      <c r="A19" s="4" t="str">
        <f>hyperlink("https://docs.google.com/spreadsheets/d/1xsVF-rRhKms3oIQ9wIIpP3DhK4KSARAa5gvLysS3gQA/view#gid=212970873&amp;range=A1", "Delaware County")</f>
        <v>Delaware County</v>
      </c>
      <c r="B19" s="3">
        <v>7.0</v>
      </c>
      <c r="C19" s="3"/>
      <c r="D19" s="3"/>
      <c r="E19" s="3"/>
      <c r="F19" s="3"/>
      <c r="G19" s="3"/>
      <c r="H19" s="3"/>
      <c r="I19" s="3"/>
      <c r="J19" s="3"/>
      <c r="K19" s="3"/>
      <c r="L19" s="3"/>
      <c r="M19" s="3"/>
      <c r="N19" s="3"/>
      <c r="O19" s="3"/>
      <c r="P19" s="3"/>
      <c r="Q19" s="3"/>
      <c r="R19" s="3"/>
      <c r="S19" s="3"/>
      <c r="T19" s="3"/>
      <c r="U19" s="3"/>
      <c r="V19" s="3"/>
      <c r="W19" s="3"/>
      <c r="X19" s="3"/>
      <c r="Y19" s="3"/>
      <c r="Z19" s="3"/>
    </row>
    <row r="20" ht="15.75" customHeight="1">
      <c r="A20" s="4" t="str">
        <f>hyperlink("https://docs.google.com/spreadsheets/d/1xsVF-rRhKms3oIQ9wIIpP3DhK4KSARAa5gvLysS3gQA/view#gid=2103210816&amp;range=A1", "Dubois County")</f>
        <v>Dubois County</v>
      </c>
      <c r="B20" s="3">
        <v>1.0</v>
      </c>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4" t="str">
        <f>hyperlink("https://docs.google.com/spreadsheets/d/1xsVF-rRhKms3oIQ9wIIpP3DhK4KSARAa5gvLysS3gQA/view#gid=1916629367&amp;range=A1", "Elkhart County")</f>
        <v>Elkhart County</v>
      </c>
      <c r="B21" s="3">
        <v>24.0</v>
      </c>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4" t="str">
        <f>hyperlink("https://docs.google.com/spreadsheets/d/1xsVF-rRhKms3oIQ9wIIpP3DhK4KSARAa5gvLysS3gQA/view#gid=97694274&amp;range=A1", "Fayette County")</f>
        <v>Fayette County</v>
      </c>
      <c r="B22" s="3">
        <v>10.0</v>
      </c>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4" t="str">
        <f>hyperlink("https://docs.google.com/spreadsheets/d/1xsVF-rRhKms3oIQ9wIIpP3DhK4KSARAa5gvLysS3gQA/view#gid=1387488259&amp;range=A1", "Floyd County")</f>
        <v>Floyd County</v>
      </c>
      <c r="B23" s="3">
        <v>0.0</v>
      </c>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4" t="str">
        <f>hyperlink("https://docs.google.com/spreadsheets/d/1xsVF-rRhKms3oIQ9wIIpP3DhK4KSARAa5gvLysS3gQA/view#gid=534454105&amp;range=A1", "Fountain County")</f>
        <v>Fountain County</v>
      </c>
      <c r="B24" s="3">
        <v>0.0</v>
      </c>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4" t="str">
        <f>hyperlink("https://docs.google.com/spreadsheets/d/1xsVF-rRhKms3oIQ9wIIpP3DhK4KSARAa5gvLysS3gQA/view#gid=1562562464&amp;range=A1", "Franklin County")</f>
        <v>Franklin County</v>
      </c>
      <c r="B25" s="3">
        <v>1.0</v>
      </c>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4" t="str">
        <f>hyperlink("https://docs.google.com/spreadsheets/d/1xsVF-rRhKms3oIQ9wIIpP3DhK4KSARAa5gvLysS3gQA/view#gid=1359006341&amp;range=A1", "Fulton County")</f>
        <v>Fulton County</v>
      </c>
      <c r="B26" s="3">
        <v>6.0</v>
      </c>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4" t="str">
        <f>hyperlink("https://docs.google.com/spreadsheets/d/1xsVF-rRhKms3oIQ9wIIpP3DhK4KSARAa5gvLysS3gQA/view#gid=770689412&amp;range=A1", "Gibson County")</f>
        <v>Gibson County</v>
      </c>
      <c r="B27" s="3">
        <v>1.0</v>
      </c>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4" t="str">
        <f>hyperlink("https://docs.google.com/spreadsheets/d/1xsVF-rRhKms3oIQ9wIIpP3DhK4KSARAa5gvLysS3gQA/view#gid=1768440849&amp;range=A1", "Grant County")</f>
        <v>Grant County</v>
      </c>
      <c r="B28" s="3">
        <v>6.0</v>
      </c>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4" t="str">
        <f>hyperlink("https://docs.google.com/spreadsheets/d/1xsVF-rRhKms3oIQ9wIIpP3DhK4KSARAa5gvLysS3gQA/view#gid=71270241&amp;range=A1", "Greene County")</f>
        <v>Greene County</v>
      </c>
      <c r="B29" s="3">
        <v>12.0</v>
      </c>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4" t="str">
        <f>hyperlink("https://docs.google.com/spreadsheets/d/1xsVF-rRhKms3oIQ9wIIpP3DhK4KSARAa5gvLysS3gQA/view#gid=1796305233&amp;range=A1", "Hamilton County")</f>
        <v>Hamilton County</v>
      </c>
      <c r="B30" s="3">
        <v>1.0</v>
      </c>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4" t="str">
        <f>hyperlink("https://docs.google.com/spreadsheets/d/1xsVF-rRhKms3oIQ9wIIpP3DhK4KSARAa5gvLysS3gQA/view#gid=252527847&amp;range=A1", "Hancock County")</f>
        <v>Hancock County</v>
      </c>
      <c r="B31" s="3">
        <v>6.0</v>
      </c>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4" t="str">
        <f>hyperlink("https://docs.google.com/spreadsheets/d/1xsVF-rRhKms3oIQ9wIIpP3DhK4KSARAa5gvLysS3gQA/view#gid=682767420&amp;range=A1", "Harrison County")</f>
        <v>Harrison County</v>
      </c>
      <c r="B32" s="3">
        <v>2.0</v>
      </c>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4" t="str">
        <f>hyperlink("https://docs.google.com/spreadsheets/d/1xsVF-rRhKms3oIQ9wIIpP3DhK4KSARAa5gvLysS3gQA/view#gid=1277365737&amp;range=A1", "Hendricks County")</f>
        <v>Hendricks County</v>
      </c>
      <c r="B33" s="3">
        <v>8.0</v>
      </c>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4" t="str">
        <f>hyperlink("https://docs.google.com/spreadsheets/d/1xsVF-rRhKms3oIQ9wIIpP3DhK4KSARAa5gvLysS3gQA/view#gid=1227941581&amp;range=A1", "Henry County")</f>
        <v>Henry County</v>
      </c>
      <c r="B34" s="3">
        <v>3.0</v>
      </c>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4" t="str">
        <f>hyperlink("https://docs.google.com/spreadsheets/d/1xsVF-rRhKms3oIQ9wIIpP3DhK4KSARAa5gvLysS3gQA/view#gid=1994992354&amp;range=A1", "Howard County")</f>
        <v>Howard County</v>
      </c>
      <c r="B35" s="3">
        <v>3.0</v>
      </c>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4" t="str">
        <f>hyperlink("https://docs.google.com/spreadsheets/d/1xsVF-rRhKms3oIQ9wIIpP3DhK4KSARAa5gvLysS3gQA/view#gid=519294207&amp;range=A1", "Huntington County")</f>
        <v>Huntington County</v>
      </c>
      <c r="B36" s="3">
        <v>6.0</v>
      </c>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4" t="str">
        <f>hyperlink("https://docs.google.com/spreadsheets/d/1xsVF-rRhKms3oIQ9wIIpP3DhK4KSARAa5gvLysS3gQA/view#gid=1999386868&amp;range=A1", "Jackson County")</f>
        <v>Jackson County</v>
      </c>
      <c r="B37" s="3">
        <v>8.0</v>
      </c>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4" t="str">
        <f>hyperlink("https://docs.google.com/spreadsheets/d/1xsVF-rRhKms3oIQ9wIIpP3DhK4KSARAa5gvLysS3gQA/view#gid=1160429021&amp;range=A1", "Jasper County")</f>
        <v>Jasper County</v>
      </c>
      <c r="B38" s="3">
        <v>2.0</v>
      </c>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4" t="str">
        <f>hyperlink("https://docs.google.com/spreadsheets/d/1xsVF-rRhKms3oIQ9wIIpP3DhK4KSARAa5gvLysS3gQA/view#gid=1437947280&amp;range=A1", "Jay County")</f>
        <v>Jay County</v>
      </c>
      <c r="B39" s="3">
        <v>0.0</v>
      </c>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4" t="str">
        <f>hyperlink("https://docs.google.com/spreadsheets/d/1xsVF-rRhKms3oIQ9wIIpP3DhK4KSARAa5gvLysS3gQA/view#gid=1124755517&amp;range=A1", "Jefferson County")</f>
        <v>Jefferson County</v>
      </c>
      <c r="B40" s="3">
        <v>13.0</v>
      </c>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4" t="str">
        <f>hyperlink("https://docs.google.com/spreadsheets/d/1xsVF-rRhKms3oIQ9wIIpP3DhK4KSARAa5gvLysS3gQA/view#gid=1560267519&amp;range=A1", "Jennings County")</f>
        <v>Jennings County</v>
      </c>
      <c r="B41" s="3">
        <v>2.0</v>
      </c>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4" t="str">
        <f>hyperlink("https://docs.google.com/spreadsheets/d/1xsVF-rRhKms3oIQ9wIIpP3DhK4KSARAa5gvLysS3gQA/view#gid=432321071&amp;range=A1", "Johnson County")</f>
        <v>Johnson County</v>
      </c>
      <c r="B42" s="3">
        <v>3.0</v>
      </c>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4" t="str">
        <f>hyperlink("https://docs.google.com/spreadsheets/d/1xsVF-rRhKms3oIQ9wIIpP3DhK4KSARAa5gvLysS3gQA/view#gid=1889043640&amp;range=A1", "Knox County")</f>
        <v>Knox County</v>
      </c>
      <c r="B43" s="3">
        <v>8.0</v>
      </c>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4" t="str">
        <f>hyperlink("https://docs.google.com/spreadsheets/d/1xsVF-rRhKms3oIQ9wIIpP3DhK4KSARAa5gvLysS3gQA/view#gid=1275058015&amp;range=A1", "Kosciusko County")</f>
        <v>Kosciusko County</v>
      </c>
      <c r="B44" s="3">
        <v>11.0</v>
      </c>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4" t="str">
        <f>hyperlink("https://docs.google.com/spreadsheets/d/1xsVF-rRhKms3oIQ9wIIpP3DhK4KSARAa5gvLysS3gQA/view#gid=2028388208&amp;range=A1", "LaGrange County")</f>
        <v>LaGrange County</v>
      </c>
      <c r="B45" s="3">
        <v>0.0</v>
      </c>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4" t="str">
        <f>hyperlink("https://docs.google.com/spreadsheets/d/1xsVF-rRhKms3oIQ9wIIpP3DhK4KSARAa5gvLysS3gQA/view#gid=214304493&amp;range=A1", "Lake County")</f>
        <v>Lake County</v>
      </c>
      <c r="B46" s="3">
        <v>95.0</v>
      </c>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4" t="str">
        <f>hyperlink("https://docs.google.com/spreadsheets/d/1xsVF-rRhKms3oIQ9wIIpP3DhK4KSARAa5gvLysS3gQA/view#gid=1080198749&amp;range=A1", "LaPorte County")</f>
        <v>LaPorte County</v>
      </c>
      <c r="B47" s="3">
        <v>19.0</v>
      </c>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4" t="str">
        <f>hyperlink("https://docs.google.com/spreadsheets/d/1xsVF-rRhKms3oIQ9wIIpP3DhK4KSARAa5gvLysS3gQA/view#gid=713123039&amp;range=A1", "Lawrence County")</f>
        <v>Lawrence County</v>
      </c>
      <c r="B48" s="3">
        <v>2.0</v>
      </c>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4" t="str">
        <f>hyperlink("https://docs.google.com/spreadsheets/d/1xsVF-rRhKms3oIQ9wIIpP3DhK4KSARAa5gvLysS3gQA/view#gid=968142577&amp;range=A1", "Madison County")</f>
        <v>Madison County</v>
      </c>
      <c r="B49" s="3">
        <v>14.0</v>
      </c>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4" t="str">
        <f>hyperlink("https://docs.google.com/spreadsheets/d/1xsVF-rRhKms3oIQ9wIIpP3DhK4KSARAa5gvLysS3gQA/view#gid=1286892792&amp;range=A1", "Marion County")</f>
        <v>Marion County</v>
      </c>
      <c r="B50" s="3">
        <v>143.0</v>
      </c>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4" t="str">
        <f>hyperlink("https://docs.google.com/spreadsheets/d/1xsVF-rRhKms3oIQ9wIIpP3DhK4KSARAa5gvLysS3gQA/view#gid=486876873&amp;range=A1", "Marshall County")</f>
        <v>Marshall County</v>
      </c>
      <c r="B51" s="3">
        <v>5.0</v>
      </c>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4" t="str">
        <f>hyperlink("https://docs.google.com/spreadsheets/d/1xsVF-rRhKms3oIQ9wIIpP3DhK4KSARAa5gvLysS3gQA/view#gid=786226920&amp;range=A1", "Martin County")</f>
        <v>Martin County</v>
      </c>
      <c r="B52" s="3">
        <v>3.0</v>
      </c>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4" t="str">
        <f>hyperlink("https://docs.google.com/spreadsheets/d/1xsVF-rRhKms3oIQ9wIIpP3DhK4KSARAa5gvLysS3gQA/view#gid=1358398360&amp;range=A1", "Miami County")</f>
        <v>Miami County</v>
      </c>
      <c r="B53" s="3">
        <v>2.0</v>
      </c>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4" t="str">
        <f>hyperlink("https://docs.google.com/spreadsheets/d/1xsVF-rRhKms3oIQ9wIIpP3DhK4KSARAa5gvLysS3gQA/view#gid=1617916000&amp;range=A1", "Monroe County")</f>
        <v>Monroe County</v>
      </c>
      <c r="B54" s="3">
        <v>14.0</v>
      </c>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4" t="str">
        <f>hyperlink("https://docs.google.com/spreadsheets/d/1xsVF-rRhKms3oIQ9wIIpP3DhK4KSARAa5gvLysS3gQA/view#gid=1856170220&amp;range=A1", "Montgomery County")</f>
        <v>Montgomery County</v>
      </c>
      <c r="B55" s="3">
        <v>0.0</v>
      </c>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4" t="str">
        <f>hyperlink("https://docs.google.com/spreadsheets/d/1xsVF-rRhKms3oIQ9wIIpP3DhK4KSARAa5gvLysS3gQA/view#gid=1396484593&amp;range=A1", "Morgan County")</f>
        <v>Morgan County</v>
      </c>
      <c r="B56" s="3">
        <v>2.0</v>
      </c>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4" t="str">
        <f>hyperlink("https://docs.google.com/spreadsheets/d/1xsVF-rRhKms3oIQ9wIIpP3DhK4KSARAa5gvLysS3gQA/view#gid=1448178955&amp;range=A1", "Newton County")</f>
        <v>Newton County</v>
      </c>
      <c r="B57" s="3">
        <v>4.0</v>
      </c>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4" t="str">
        <f>hyperlink("https://docs.google.com/spreadsheets/d/1xsVF-rRhKms3oIQ9wIIpP3DhK4KSARAa5gvLysS3gQA/view#gid=1123250173&amp;range=A1", "Noble County")</f>
        <v>Noble County</v>
      </c>
      <c r="B58" s="3">
        <v>10.0</v>
      </c>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4" t="str">
        <f>hyperlink("https://docs.google.com/spreadsheets/d/1xsVF-rRhKms3oIQ9wIIpP3DhK4KSARAa5gvLysS3gQA/view#gid=103057005&amp;range=A1", "Ohio County")</f>
        <v>Ohio County</v>
      </c>
      <c r="B59" s="3">
        <v>0.0</v>
      </c>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4" t="str">
        <f>hyperlink("https://docs.google.com/spreadsheets/d/1xsVF-rRhKms3oIQ9wIIpP3DhK4KSARAa5gvLysS3gQA/view#gid=2147211760&amp;range=A1", "Orange County")</f>
        <v>Orange County</v>
      </c>
      <c r="B60" s="3">
        <v>1.0</v>
      </c>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4" t="str">
        <f>hyperlink("https://docs.google.com/spreadsheets/d/1xsVF-rRhKms3oIQ9wIIpP3DhK4KSARAa5gvLysS3gQA/view#gid=1862159641&amp;range=A1", "Owen County")</f>
        <v>Owen County</v>
      </c>
      <c r="B61" s="3">
        <v>2.0</v>
      </c>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4" t="str">
        <f>hyperlink("https://docs.google.com/spreadsheets/d/1xsVF-rRhKms3oIQ9wIIpP3DhK4KSARAa5gvLysS3gQA/view#gid=1705843178&amp;range=A1", "Parke County")</f>
        <v>Parke County</v>
      </c>
      <c r="B62" s="3">
        <v>0.0</v>
      </c>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4" t="str">
        <f>hyperlink("https://docs.google.com/spreadsheets/d/1xsVF-rRhKms3oIQ9wIIpP3DhK4KSARAa5gvLysS3gQA/view#gid=744896532&amp;range=A1", "Perry County")</f>
        <v>Perry County</v>
      </c>
      <c r="B63" s="3">
        <v>3.0</v>
      </c>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4" t="str">
        <f>hyperlink("https://docs.google.com/spreadsheets/d/1xsVF-rRhKms3oIQ9wIIpP3DhK4KSARAa5gvLysS3gQA/view#gid=571168189&amp;range=A1", "Pike County")</f>
        <v>Pike County</v>
      </c>
      <c r="B64" s="3">
        <v>3.0</v>
      </c>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4" t="str">
        <f>hyperlink("https://docs.google.com/spreadsheets/d/1xsVF-rRhKms3oIQ9wIIpP3DhK4KSARAa5gvLysS3gQA/view#gid=1218769778&amp;range=A1", "Porter County")</f>
        <v>Porter County</v>
      </c>
      <c r="B65" s="3">
        <v>12.0</v>
      </c>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4" t="str">
        <f>hyperlink("https://docs.google.com/spreadsheets/d/1xsVF-rRhKms3oIQ9wIIpP3DhK4KSARAa5gvLysS3gQA/view#gid=1474720712&amp;range=A1", "Posey County")</f>
        <v>Posey County</v>
      </c>
      <c r="B66" s="3">
        <v>0.0</v>
      </c>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4" t="str">
        <f>hyperlink("https://docs.google.com/spreadsheets/d/1xsVF-rRhKms3oIQ9wIIpP3DhK4KSARAa5gvLysS3gQA/view#gid=1747830250&amp;range=A1", "Pulaski County")</f>
        <v>Pulaski County</v>
      </c>
      <c r="B67" s="3">
        <v>1.0</v>
      </c>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4" t="str">
        <f>hyperlink("https://docs.google.com/spreadsheets/d/1xsVF-rRhKms3oIQ9wIIpP3DhK4KSARAa5gvLysS3gQA/view#gid=293666876&amp;range=A1", "Putnam County")</f>
        <v>Putnam County</v>
      </c>
      <c r="B68" s="3">
        <v>1.0</v>
      </c>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4" t="str">
        <f>hyperlink("https://docs.google.com/spreadsheets/d/1xsVF-rRhKms3oIQ9wIIpP3DhK4KSARAa5gvLysS3gQA/view#gid=431375017&amp;range=A1", "Randolph County")</f>
        <v>Randolph County</v>
      </c>
      <c r="B69" s="3">
        <v>6.0</v>
      </c>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4" t="str">
        <f>hyperlink("https://docs.google.com/spreadsheets/d/1xsVF-rRhKms3oIQ9wIIpP3DhK4KSARAa5gvLysS3gQA/view#gid=972449619&amp;range=A1", "Ripley County")</f>
        <v>Ripley County</v>
      </c>
      <c r="B70" s="3">
        <v>0.0</v>
      </c>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4" t="str">
        <f>hyperlink("https://docs.google.com/spreadsheets/d/1xsVF-rRhKms3oIQ9wIIpP3DhK4KSARAa5gvLysS3gQA/view#gid=1882873787&amp;range=A1", "Rush County")</f>
        <v>Rush County</v>
      </c>
      <c r="B71" s="3">
        <v>3.0</v>
      </c>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4" t="str">
        <f>hyperlink("https://docs.google.com/spreadsheets/d/1xsVF-rRhKms3oIQ9wIIpP3DhK4KSARAa5gvLysS3gQA/view#gid=277474303&amp;range=A1", "Saint Joseph County")</f>
        <v>Saint Joseph County</v>
      </c>
      <c r="B72" s="3">
        <v>15.0</v>
      </c>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4" t="str">
        <f>hyperlink("https://docs.google.com/spreadsheets/d/1xsVF-rRhKms3oIQ9wIIpP3DhK4KSARAa5gvLysS3gQA/view#gid=12198828&amp;range=A1", "Scott County")</f>
        <v>Scott County</v>
      </c>
      <c r="B73" s="3">
        <v>10.0</v>
      </c>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4" t="str">
        <f>hyperlink("https://docs.google.com/spreadsheets/d/1xsVF-rRhKms3oIQ9wIIpP3DhK4KSARAa5gvLysS3gQA/view#gid=1861998969&amp;range=A1", "Shelby County")</f>
        <v>Shelby County</v>
      </c>
      <c r="B74" s="3">
        <v>7.0</v>
      </c>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4" t="str">
        <f>hyperlink("https://docs.google.com/spreadsheets/d/1xsVF-rRhKms3oIQ9wIIpP3DhK4KSARAa5gvLysS3gQA/view#gid=937376954&amp;range=A1", "Spencer County")</f>
        <v>Spencer County</v>
      </c>
      <c r="B75" s="3">
        <v>6.0</v>
      </c>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4" t="str">
        <f>hyperlink("https://docs.google.com/spreadsheets/d/1xsVF-rRhKms3oIQ9wIIpP3DhK4KSARAa5gvLysS3gQA/view#gid=421041146&amp;range=A1", "Starke County")</f>
        <v>Starke County</v>
      </c>
      <c r="B76" s="3">
        <v>3.0</v>
      </c>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4" t="str">
        <f>hyperlink("https://docs.google.com/spreadsheets/d/1xsVF-rRhKms3oIQ9wIIpP3DhK4KSARAa5gvLysS3gQA/view#gid=118223485&amp;range=A1", "Steuben County")</f>
        <v>Steuben County</v>
      </c>
      <c r="B77" s="3">
        <v>4.0</v>
      </c>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4" t="str">
        <f>hyperlink("https://docs.google.com/spreadsheets/d/1xsVF-rRhKms3oIQ9wIIpP3DhK4KSARAa5gvLysS3gQA/view#gid=806176844&amp;range=A1", "Sullivan County")</f>
        <v>Sullivan County</v>
      </c>
      <c r="B78" s="3">
        <v>5.0</v>
      </c>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4" t="str">
        <f>hyperlink("https://docs.google.com/spreadsheets/d/1xsVF-rRhKms3oIQ9wIIpP3DhK4KSARAa5gvLysS3gQA/view#gid=28968127&amp;range=A1", "Switzerland County")</f>
        <v>Switzerland County</v>
      </c>
      <c r="B79" s="3">
        <v>3.0</v>
      </c>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4" t="str">
        <f>hyperlink("https://docs.google.com/spreadsheets/d/1xsVF-rRhKms3oIQ9wIIpP3DhK4KSARAa5gvLysS3gQA/view#gid=1103634157&amp;range=A1", "Tippecanoe County")</f>
        <v>Tippecanoe County</v>
      </c>
      <c r="B80" s="3">
        <v>13.0</v>
      </c>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4" t="str">
        <f>hyperlink("https://docs.google.com/spreadsheets/d/1xsVF-rRhKms3oIQ9wIIpP3DhK4KSARAa5gvLysS3gQA/view#gid=984033849&amp;range=A1", "Tipton County")</f>
        <v>Tipton County</v>
      </c>
      <c r="B81" s="3">
        <v>1.0</v>
      </c>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4" t="str">
        <f>hyperlink("https://docs.google.com/spreadsheets/d/1xsVF-rRhKms3oIQ9wIIpP3DhK4KSARAa5gvLysS3gQA/view#gid=937816508&amp;range=A1", "Union County")</f>
        <v>Union County</v>
      </c>
      <c r="B82" s="3">
        <v>0.0</v>
      </c>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4" t="str">
        <f>hyperlink("https://docs.google.com/spreadsheets/d/1xsVF-rRhKms3oIQ9wIIpP3DhK4KSARAa5gvLysS3gQA/view#gid=1698037617&amp;range=A1", "Vanderburgh County")</f>
        <v>Vanderburgh County</v>
      </c>
      <c r="B83" s="3">
        <v>1.0</v>
      </c>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4" t="str">
        <f>hyperlink("https://docs.google.com/spreadsheets/d/1xsVF-rRhKms3oIQ9wIIpP3DhK4KSARAa5gvLysS3gQA/view#gid=948807974&amp;range=A1", "Vermillion County")</f>
        <v>Vermillion County</v>
      </c>
      <c r="B84" s="3">
        <v>0.0</v>
      </c>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4" t="str">
        <f>hyperlink("https://docs.google.com/spreadsheets/d/1xsVF-rRhKms3oIQ9wIIpP3DhK4KSARAa5gvLysS3gQA/view#gid=1170561380&amp;range=A1", "Vigo County")</f>
        <v>Vigo County</v>
      </c>
      <c r="B85" s="3">
        <v>5.0</v>
      </c>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4" t="str">
        <f>hyperlink("https://docs.google.com/spreadsheets/d/1xsVF-rRhKms3oIQ9wIIpP3DhK4KSARAa5gvLysS3gQA/view#gid=909738260&amp;range=A1", "Wabash County")</f>
        <v>Wabash County</v>
      </c>
      <c r="B86" s="3">
        <v>11.0</v>
      </c>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4" t="str">
        <f>hyperlink("https://docs.google.com/spreadsheets/d/1xsVF-rRhKms3oIQ9wIIpP3DhK4KSARAa5gvLysS3gQA/view#gid=950865235&amp;range=A1", "Warren County")</f>
        <v>Warren County</v>
      </c>
      <c r="B87" s="3">
        <v>3.0</v>
      </c>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4" t="str">
        <f>hyperlink("https://docs.google.com/spreadsheets/d/1xsVF-rRhKms3oIQ9wIIpP3DhK4KSARAa5gvLysS3gQA/view#gid=737187597&amp;range=A1", "Warrick County")</f>
        <v>Warrick County</v>
      </c>
      <c r="B88" s="3">
        <v>0.0</v>
      </c>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4" t="str">
        <f>hyperlink("https://docs.google.com/spreadsheets/d/1xsVF-rRhKms3oIQ9wIIpP3DhK4KSARAa5gvLysS3gQA/view#gid=573464197&amp;range=A1", "Washington County")</f>
        <v>Washington County</v>
      </c>
      <c r="B89" s="3">
        <v>2.0</v>
      </c>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4" t="str">
        <f>hyperlink("https://docs.google.com/spreadsheets/d/1xsVF-rRhKms3oIQ9wIIpP3DhK4KSARAa5gvLysS3gQA/view#gid=368526801&amp;range=A1", "Wayne County")</f>
        <v>Wayne County</v>
      </c>
      <c r="B90" s="3">
        <v>6.0</v>
      </c>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4" t="str">
        <f>hyperlink("https://docs.google.com/spreadsheets/d/1xsVF-rRhKms3oIQ9wIIpP3DhK4KSARAa5gvLysS3gQA/view#gid=1528260483&amp;range=A1", "Wells County")</f>
        <v>Wells County</v>
      </c>
      <c r="B91" s="3">
        <v>4.0</v>
      </c>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4" t="str">
        <f>hyperlink("https://docs.google.com/spreadsheets/d/1xsVF-rRhKms3oIQ9wIIpP3DhK4KSARAa5gvLysS3gQA/view#gid=2040721055&amp;range=A1", "White County")</f>
        <v>White County</v>
      </c>
      <c r="B92" s="3">
        <v>4.0</v>
      </c>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4" t="str">
        <f>hyperlink("https://docs.google.com/spreadsheets/d/1xsVF-rRhKms3oIQ9wIIpP3DhK4KSARAa5gvLysS3gQA/view#gid=20704254&amp;range=A1", "Whitley County")</f>
        <v>Whitley County</v>
      </c>
      <c r="B93" s="3">
        <v>0.0</v>
      </c>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75"/>
    <col customWidth="1" min="2" max="2" width="21.13"/>
    <col customWidth="1" min="3" max="3" width="6.38"/>
    <col customWidth="1" min="4" max="4" width="16.63"/>
    <col customWidth="1" min="5" max="5" width="4.75"/>
    <col customWidth="1" min="6" max="6" width="4.88"/>
    <col customWidth="1" min="7" max="7" width="9.38"/>
    <col customWidth="1" min="8" max="8" width="12.0"/>
    <col customWidth="1" min="9" max="10" width="8.5"/>
    <col customWidth="1" min="11" max="11" width="11.63"/>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217</v>
      </c>
      <c r="B5" s="6" t="s">
        <v>218</v>
      </c>
      <c r="C5" s="6" t="s">
        <v>219</v>
      </c>
      <c r="D5" s="6" t="s">
        <v>220</v>
      </c>
      <c r="E5" s="6" t="s">
        <v>221</v>
      </c>
      <c r="F5" s="6" t="s">
        <v>26</v>
      </c>
      <c r="G5" s="6">
        <v>46929.0</v>
      </c>
      <c r="H5" s="6" t="s">
        <v>222</v>
      </c>
      <c r="I5" s="7">
        <v>44105.0</v>
      </c>
      <c r="J5" s="7">
        <v>44418.0</v>
      </c>
      <c r="K5" s="6" t="s">
        <v>223</v>
      </c>
      <c r="L5" s="6" t="s">
        <v>224</v>
      </c>
      <c r="M5" s="6" t="s">
        <v>159</v>
      </c>
      <c r="Q5" s="6" t="s">
        <v>31</v>
      </c>
    </row>
    <row r="6">
      <c r="A6" s="6" t="s">
        <v>217</v>
      </c>
      <c r="B6" s="6" t="s">
        <v>225</v>
      </c>
      <c r="C6" s="6" t="s">
        <v>219</v>
      </c>
      <c r="D6" s="6" t="s">
        <v>226</v>
      </c>
      <c r="E6" s="6" t="s">
        <v>221</v>
      </c>
      <c r="F6" s="6" t="s">
        <v>26</v>
      </c>
      <c r="G6" s="6" t="s">
        <v>227</v>
      </c>
      <c r="H6" s="6" t="s">
        <v>222</v>
      </c>
      <c r="I6" s="7">
        <v>44105.0</v>
      </c>
      <c r="J6" s="7">
        <v>44418.0</v>
      </c>
      <c r="K6" s="6" t="s">
        <v>223</v>
      </c>
      <c r="L6" s="6" t="s">
        <v>30</v>
      </c>
      <c r="M6" s="6" t="s">
        <v>228</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88"/>
    <col customWidth="1" min="2" max="2" width="23.5"/>
    <col customWidth="1" min="3" max="3" width="6.38"/>
    <col customWidth="1" min="4" max="4" width="19.38"/>
    <col customWidth="1" min="5" max="5" width="9.38"/>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229</v>
      </c>
      <c r="B5" s="6" t="s">
        <v>230</v>
      </c>
      <c r="C5" s="6" t="s">
        <v>231</v>
      </c>
      <c r="D5" s="6" t="s">
        <v>232</v>
      </c>
      <c r="E5" s="6" t="s">
        <v>233</v>
      </c>
      <c r="F5" s="6" t="s">
        <v>26</v>
      </c>
      <c r="G5" s="6">
        <v>46947.0</v>
      </c>
      <c r="H5" s="6" t="s">
        <v>234</v>
      </c>
      <c r="I5" s="7">
        <v>44105.0</v>
      </c>
      <c r="J5" s="7">
        <v>44377.0</v>
      </c>
      <c r="K5" s="6" t="s">
        <v>28</v>
      </c>
      <c r="L5" s="6" t="s">
        <v>69</v>
      </c>
      <c r="M5" s="6" t="s">
        <v>235</v>
      </c>
      <c r="Q5" s="6" t="s">
        <v>31</v>
      </c>
    </row>
    <row r="6">
      <c r="A6" s="6" t="s">
        <v>229</v>
      </c>
      <c r="B6" s="6" t="s">
        <v>236</v>
      </c>
      <c r="C6" s="6" t="s">
        <v>231</v>
      </c>
      <c r="D6" s="6" t="s">
        <v>237</v>
      </c>
      <c r="E6" s="6" t="s">
        <v>233</v>
      </c>
      <c r="F6" s="6" t="s">
        <v>26</v>
      </c>
      <c r="G6" s="6">
        <v>46947.0</v>
      </c>
      <c r="H6" s="6" t="s">
        <v>234</v>
      </c>
      <c r="I6" s="7">
        <v>44105.0</v>
      </c>
      <c r="J6" s="7">
        <v>44378.0</v>
      </c>
      <c r="K6" s="6" t="s">
        <v>28</v>
      </c>
      <c r="L6" s="6" t="s">
        <v>69</v>
      </c>
      <c r="M6" s="6" t="s">
        <v>126</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63"/>
    <col customWidth="1" min="2" max="2" width="17.63"/>
    <col customWidth="1" min="3" max="3" width="6.38"/>
    <col customWidth="1" min="4" max="4" width="19.75"/>
    <col customWidth="1" min="5" max="5" width="11.63"/>
    <col customWidth="1" min="6" max="6" width="4.88"/>
    <col customWidth="1" min="7" max="7" width="7.63"/>
    <col customWidth="1" min="8" max="8" width="12.0"/>
    <col customWidth="1" min="9" max="10" width="8.5"/>
    <col customWidth="1" min="11" max="11" width="11.63"/>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238</v>
      </c>
      <c r="B5" s="6" t="s">
        <v>239</v>
      </c>
      <c r="C5" s="6" t="s">
        <v>240</v>
      </c>
      <c r="D5" s="6" t="s">
        <v>241</v>
      </c>
      <c r="E5" s="6" t="s">
        <v>242</v>
      </c>
      <c r="F5" s="6" t="s">
        <v>26</v>
      </c>
      <c r="G5" s="6">
        <v>27130.0</v>
      </c>
      <c r="H5" s="6" t="s">
        <v>243</v>
      </c>
      <c r="I5" s="7">
        <v>44348.0</v>
      </c>
      <c r="J5" s="7">
        <v>44379.0</v>
      </c>
      <c r="K5" s="6" t="s">
        <v>223</v>
      </c>
      <c r="L5" s="6" t="s">
        <v>244</v>
      </c>
      <c r="M5" s="6" t="s">
        <v>45</v>
      </c>
      <c r="Q5" s="6" t="s">
        <v>31</v>
      </c>
    </row>
    <row r="6">
      <c r="A6" s="6" t="s">
        <v>238</v>
      </c>
      <c r="B6" s="6" t="s">
        <v>245</v>
      </c>
      <c r="C6" s="6" t="s">
        <v>240</v>
      </c>
      <c r="D6" s="6" t="s">
        <v>246</v>
      </c>
      <c r="E6" s="6" t="s">
        <v>247</v>
      </c>
      <c r="F6" s="6" t="s">
        <v>26</v>
      </c>
      <c r="G6" s="6">
        <v>47129.0</v>
      </c>
      <c r="H6" s="6" t="s">
        <v>243</v>
      </c>
      <c r="I6" s="7">
        <v>44348.0</v>
      </c>
      <c r="J6" s="7">
        <v>44378.0</v>
      </c>
      <c r="K6" s="6" t="s">
        <v>248</v>
      </c>
      <c r="M6" s="6" t="s">
        <v>57</v>
      </c>
      <c r="Q6" s="6" t="s">
        <v>249</v>
      </c>
    </row>
    <row r="7">
      <c r="A7" s="6" t="s">
        <v>238</v>
      </c>
      <c r="B7" s="6" t="s">
        <v>250</v>
      </c>
      <c r="C7" s="6" t="s">
        <v>240</v>
      </c>
      <c r="D7" s="6" t="s">
        <v>251</v>
      </c>
      <c r="E7" s="6" t="s">
        <v>247</v>
      </c>
      <c r="F7" s="6" t="s">
        <v>26</v>
      </c>
      <c r="G7" s="6">
        <v>47129.0</v>
      </c>
      <c r="H7" s="6" t="s">
        <v>243</v>
      </c>
      <c r="I7" s="7">
        <v>44348.0</v>
      </c>
      <c r="J7" s="7">
        <v>44376.0</v>
      </c>
      <c r="K7" s="6" t="s">
        <v>252</v>
      </c>
      <c r="M7" s="6" t="s">
        <v>57</v>
      </c>
      <c r="Q7" s="6" t="s">
        <v>249</v>
      </c>
    </row>
    <row r="8">
      <c r="A8" s="6" t="s">
        <v>238</v>
      </c>
      <c r="B8" s="6" t="s">
        <v>253</v>
      </c>
      <c r="C8" s="6" t="s">
        <v>240</v>
      </c>
      <c r="D8" s="6" t="s">
        <v>254</v>
      </c>
      <c r="E8" s="6" t="s">
        <v>255</v>
      </c>
      <c r="F8" s="6" t="s">
        <v>26</v>
      </c>
      <c r="G8" s="6">
        <v>47129.0</v>
      </c>
      <c r="H8" s="6" t="s">
        <v>243</v>
      </c>
      <c r="I8" s="7">
        <v>44349.0</v>
      </c>
      <c r="J8" s="7">
        <v>44377.0</v>
      </c>
      <c r="K8" s="6" t="s">
        <v>174</v>
      </c>
      <c r="M8" s="6" t="s">
        <v>57</v>
      </c>
      <c r="Q8" s="6" t="s">
        <v>249</v>
      </c>
    </row>
    <row r="9">
      <c r="A9" s="6" t="s">
        <v>238</v>
      </c>
      <c r="B9" s="6" t="s">
        <v>256</v>
      </c>
      <c r="C9" s="6" t="s">
        <v>240</v>
      </c>
      <c r="D9" s="6" t="s">
        <v>246</v>
      </c>
      <c r="E9" s="6" t="s">
        <v>247</v>
      </c>
      <c r="F9" s="6" t="s">
        <v>26</v>
      </c>
      <c r="G9" s="6">
        <v>47129.0</v>
      </c>
      <c r="H9" s="6" t="s">
        <v>243</v>
      </c>
      <c r="I9" s="7">
        <v>44348.0</v>
      </c>
      <c r="J9" s="7">
        <v>44381.0</v>
      </c>
      <c r="K9" s="6" t="s">
        <v>257</v>
      </c>
      <c r="M9" s="6" t="s">
        <v>258</v>
      </c>
      <c r="Q9" s="6" t="s">
        <v>249</v>
      </c>
    </row>
    <row r="10">
      <c r="A10" s="6" t="s">
        <v>238</v>
      </c>
      <c r="B10" s="6" t="s">
        <v>259</v>
      </c>
      <c r="C10" s="6" t="s">
        <v>240</v>
      </c>
      <c r="D10" s="6" t="s">
        <v>260</v>
      </c>
      <c r="E10" s="6" t="s">
        <v>242</v>
      </c>
      <c r="F10" s="6" t="s">
        <v>26</v>
      </c>
      <c r="G10" s="6">
        <v>47130.0</v>
      </c>
      <c r="H10" s="6" t="s">
        <v>243</v>
      </c>
      <c r="I10" s="7">
        <v>44348.0</v>
      </c>
      <c r="J10" s="7">
        <v>44378.0</v>
      </c>
      <c r="K10" s="6" t="s">
        <v>223</v>
      </c>
      <c r="L10" s="6" t="s">
        <v>69</v>
      </c>
      <c r="M10" s="6" t="s">
        <v>261</v>
      </c>
      <c r="Q10" s="6" t="s">
        <v>249</v>
      </c>
    </row>
    <row r="11">
      <c r="A11" s="6" t="s">
        <v>238</v>
      </c>
      <c r="B11" s="6" t="s">
        <v>262</v>
      </c>
      <c r="C11" s="6" t="s">
        <v>240</v>
      </c>
      <c r="D11" s="6" t="s">
        <v>263</v>
      </c>
      <c r="E11" s="6" t="s">
        <v>242</v>
      </c>
      <c r="F11" s="6" t="s">
        <v>26</v>
      </c>
      <c r="G11" s="6">
        <v>47130.0</v>
      </c>
      <c r="H11" s="6" t="s">
        <v>243</v>
      </c>
      <c r="I11" s="7">
        <v>44348.0</v>
      </c>
      <c r="J11" s="7">
        <v>44400.0</v>
      </c>
      <c r="K11" s="6" t="s">
        <v>223</v>
      </c>
      <c r="L11" s="6" t="s">
        <v>244</v>
      </c>
      <c r="M11" s="6" t="s">
        <v>45</v>
      </c>
      <c r="Q11" s="6" t="s">
        <v>31</v>
      </c>
    </row>
    <row r="12">
      <c r="A12" s="6" t="s">
        <v>238</v>
      </c>
      <c r="B12" s="6" t="s">
        <v>264</v>
      </c>
      <c r="C12" s="6" t="s">
        <v>240</v>
      </c>
      <c r="D12" s="6" t="s">
        <v>265</v>
      </c>
      <c r="E12" s="6" t="s">
        <v>242</v>
      </c>
      <c r="F12" s="6" t="s">
        <v>26</v>
      </c>
      <c r="G12" s="6">
        <v>47130.0</v>
      </c>
      <c r="H12" s="6" t="s">
        <v>243</v>
      </c>
      <c r="I12" s="7">
        <v>44348.0</v>
      </c>
      <c r="J12" s="7">
        <v>44400.0</v>
      </c>
      <c r="K12" s="6" t="s">
        <v>28</v>
      </c>
      <c r="M12" s="6" t="s">
        <v>266</v>
      </c>
      <c r="Q12"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5"/>
    <col customWidth="1" min="2" max="2" width="19.13"/>
    <col customWidth="1" min="3" max="3" width="6.38"/>
    <col customWidth="1" min="4" max="4" width="14.38"/>
    <col customWidth="1" min="5" max="5" width="5.13"/>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267</v>
      </c>
      <c r="B5" s="6" t="s">
        <v>268</v>
      </c>
      <c r="C5" s="6" t="s">
        <v>269</v>
      </c>
      <c r="D5" s="6" t="s">
        <v>270</v>
      </c>
      <c r="E5" s="6" t="s">
        <v>271</v>
      </c>
      <c r="F5" s="6" t="s">
        <v>26</v>
      </c>
      <c r="G5" s="6">
        <v>47834.0</v>
      </c>
      <c r="H5" s="6" t="s">
        <v>272</v>
      </c>
      <c r="I5" s="7">
        <v>44343.0</v>
      </c>
      <c r="J5" s="7">
        <v>44393.0</v>
      </c>
      <c r="K5" s="6" t="s">
        <v>28</v>
      </c>
      <c r="L5" s="6" t="s">
        <v>150</v>
      </c>
      <c r="M5" s="6" t="s">
        <v>30</v>
      </c>
      <c r="Q5" s="6" t="s">
        <v>31</v>
      </c>
    </row>
    <row r="6">
      <c r="A6" s="6" t="s">
        <v>267</v>
      </c>
      <c r="B6" s="6" t="s">
        <v>273</v>
      </c>
      <c r="C6" s="6" t="s">
        <v>269</v>
      </c>
      <c r="D6" s="6" t="s">
        <v>274</v>
      </c>
      <c r="E6" s="6" t="s">
        <v>271</v>
      </c>
      <c r="F6" s="6" t="s">
        <v>26</v>
      </c>
      <c r="G6" s="6">
        <v>47834.0</v>
      </c>
      <c r="H6" s="6" t="s">
        <v>272</v>
      </c>
      <c r="I6" s="7">
        <v>44396.0</v>
      </c>
      <c r="J6" s="7">
        <v>44414.0</v>
      </c>
      <c r="K6" s="6" t="s">
        <v>28</v>
      </c>
      <c r="L6" s="6" t="s">
        <v>150</v>
      </c>
      <c r="M6" s="6" t="s">
        <v>30</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25"/>
    <col customWidth="1" min="2" max="2" width="31.5"/>
    <col customWidth="1" min="3" max="3" width="6.5"/>
    <col customWidth="1" min="4" max="4" width="20.75"/>
    <col customWidth="1" min="5" max="5" width="7.63"/>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275</v>
      </c>
      <c r="B5" s="6" t="s">
        <v>276</v>
      </c>
      <c r="C5" s="6" t="s">
        <v>277</v>
      </c>
      <c r="D5" s="6" t="s">
        <v>278</v>
      </c>
      <c r="E5" s="6" t="s">
        <v>279</v>
      </c>
      <c r="F5" s="6" t="s">
        <v>26</v>
      </c>
      <c r="G5" s="6">
        <v>46035.0</v>
      </c>
      <c r="H5" s="6" t="s">
        <v>280</v>
      </c>
      <c r="I5" s="7">
        <v>44348.0</v>
      </c>
      <c r="J5" s="7">
        <v>44412.0</v>
      </c>
      <c r="K5" s="6" t="s">
        <v>162</v>
      </c>
      <c r="L5" s="6" t="s">
        <v>281</v>
      </c>
      <c r="M5" s="6" t="s">
        <v>282</v>
      </c>
      <c r="Q5" s="6" t="s">
        <v>249</v>
      </c>
    </row>
    <row r="6">
      <c r="A6" s="6" t="s">
        <v>275</v>
      </c>
      <c r="B6" s="6" t="s">
        <v>283</v>
      </c>
      <c r="C6" s="6" t="s">
        <v>277</v>
      </c>
      <c r="D6" s="6" t="s">
        <v>284</v>
      </c>
      <c r="E6" s="6" t="s">
        <v>285</v>
      </c>
      <c r="F6" s="6" t="s">
        <v>26</v>
      </c>
      <c r="G6" s="6">
        <v>46041.0</v>
      </c>
      <c r="H6" s="6" t="s">
        <v>280</v>
      </c>
      <c r="I6" s="7">
        <v>44348.0</v>
      </c>
      <c r="J6" s="7">
        <v>44412.0</v>
      </c>
      <c r="K6" s="6" t="s">
        <v>28</v>
      </c>
      <c r="L6" s="6" t="s">
        <v>286</v>
      </c>
      <c r="M6" s="6" t="s">
        <v>287</v>
      </c>
      <c r="Q6" s="6" t="s">
        <v>249</v>
      </c>
    </row>
    <row r="7">
      <c r="A7" s="6" t="s">
        <v>275</v>
      </c>
      <c r="B7" s="6" t="s">
        <v>288</v>
      </c>
      <c r="C7" s="6" t="s">
        <v>277</v>
      </c>
      <c r="D7" s="6" t="s">
        <v>289</v>
      </c>
      <c r="E7" s="6" t="s">
        <v>285</v>
      </c>
      <c r="F7" s="6" t="s">
        <v>26</v>
      </c>
      <c r="G7" s="6">
        <v>46041.0</v>
      </c>
      <c r="H7" s="6" t="s">
        <v>280</v>
      </c>
      <c r="I7" s="7">
        <v>44348.0</v>
      </c>
      <c r="J7" s="7">
        <v>44412.0</v>
      </c>
      <c r="K7" s="6" t="s">
        <v>28</v>
      </c>
      <c r="L7" s="6" t="s">
        <v>286</v>
      </c>
      <c r="M7" s="6" t="s">
        <v>290</v>
      </c>
      <c r="Q7" s="6" t="s">
        <v>249</v>
      </c>
    </row>
    <row r="8">
      <c r="A8" s="6" t="s">
        <v>275</v>
      </c>
      <c r="B8" s="6" t="s">
        <v>291</v>
      </c>
      <c r="C8" s="6" t="s">
        <v>277</v>
      </c>
      <c r="D8" s="6" t="s">
        <v>292</v>
      </c>
      <c r="E8" s="6" t="s">
        <v>285</v>
      </c>
      <c r="F8" s="6" t="s">
        <v>26</v>
      </c>
      <c r="G8" s="6">
        <v>46041.0</v>
      </c>
      <c r="H8" s="6" t="s">
        <v>280</v>
      </c>
      <c r="I8" s="7">
        <v>44348.0</v>
      </c>
      <c r="J8" s="7">
        <v>44412.0</v>
      </c>
      <c r="K8" s="6" t="s">
        <v>28</v>
      </c>
      <c r="L8" s="6" t="s">
        <v>286</v>
      </c>
      <c r="M8" s="6" t="s">
        <v>293</v>
      </c>
      <c r="Q8" s="6" t="s">
        <v>249</v>
      </c>
    </row>
    <row r="9">
      <c r="A9" s="6" t="s">
        <v>275</v>
      </c>
      <c r="B9" s="6" t="s">
        <v>294</v>
      </c>
      <c r="C9" s="6" t="s">
        <v>277</v>
      </c>
      <c r="D9" s="6" t="s">
        <v>295</v>
      </c>
      <c r="E9" s="6" t="s">
        <v>285</v>
      </c>
      <c r="F9" s="6" t="s">
        <v>26</v>
      </c>
      <c r="G9" s="6">
        <v>46041.0</v>
      </c>
      <c r="H9" s="6" t="s">
        <v>280</v>
      </c>
      <c r="I9" s="7">
        <v>44348.0</v>
      </c>
      <c r="J9" s="7">
        <v>44412.0</v>
      </c>
      <c r="K9" s="6" t="s">
        <v>28</v>
      </c>
      <c r="L9" s="6" t="s">
        <v>286</v>
      </c>
      <c r="M9" s="6" t="s">
        <v>296</v>
      </c>
      <c r="Q9" s="6" t="s">
        <v>249</v>
      </c>
    </row>
    <row r="10">
      <c r="A10" s="6" t="s">
        <v>275</v>
      </c>
      <c r="B10" s="6" t="s">
        <v>297</v>
      </c>
      <c r="C10" s="6" t="s">
        <v>277</v>
      </c>
      <c r="D10" s="6" t="s">
        <v>298</v>
      </c>
      <c r="E10" s="6" t="s">
        <v>285</v>
      </c>
      <c r="F10" s="6" t="s">
        <v>26</v>
      </c>
      <c r="G10" s="6">
        <v>46041.0</v>
      </c>
      <c r="H10" s="6" t="s">
        <v>280</v>
      </c>
      <c r="I10" s="7">
        <v>44348.0</v>
      </c>
      <c r="J10" s="7">
        <v>44412.0</v>
      </c>
      <c r="K10" s="6" t="s">
        <v>28</v>
      </c>
      <c r="L10" s="6" t="s">
        <v>286</v>
      </c>
      <c r="M10" s="6" t="s">
        <v>299</v>
      </c>
      <c r="Q10" s="6" t="s">
        <v>249</v>
      </c>
    </row>
    <row r="11">
      <c r="A11" s="6" t="s">
        <v>275</v>
      </c>
      <c r="B11" s="6" t="s">
        <v>300</v>
      </c>
      <c r="C11" s="6" t="s">
        <v>277</v>
      </c>
      <c r="D11" s="6" t="s">
        <v>301</v>
      </c>
      <c r="E11" s="6" t="s">
        <v>285</v>
      </c>
      <c r="F11" s="6" t="s">
        <v>26</v>
      </c>
      <c r="G11" s="6">
        <v>46041.0</v>
      </c>
      <c r="H11" s="6" t="s">
        <v>280</v>
      </c>
      <c r="I11" s="7">
        <v>44348.0</v>
      </c>
      <c r="J11" s="7">
        <v>44412.0</v>
      </c>
      <c r="K11" s="6" t="s">
        <v>28</v>
      </c>
      <c r="L11" s="6" t="s">
        <v>286</v>
      </c>
      <c r="M11" s="6" t="s">
        <v>302</v>
      </c>
      <c r="Q11" s="6" t="s">
        <v>249</v>
      </c>
    </row>
    <row r="12">
      <c r="A12" s="6" t="s">
        <v>275</v>
      </c>
      <c r="B12" s="6" t="s">
        <v>303</v>
      </c>
      <c r="C12" s="6" t="s">
        <v>277</v>
      </c>
      <c r="D12" s="6" t="s">
        <v>304</v>
      </c>
      <c r="E12" s="6" t="s">
        <v>285</v>
      </c>
      <c r="F12" s="6" t="s">
        <v>26</v>
      </c>
      <c r="G12" s="6">
        <v>46041.0</v>
      </c>
      <c r="H12" s="6" t="s">
        <v>280</v>
      </c>
      <c r="I12" s="7">
        <v>44348.0</v>
      </c>
      <c r="J12" s="7">
        <v>44412.0</v>
      </c>
      <c r="K12" s="6" t="s">
        <v>28</v>
      </c>
      <c r="L12" s="6" t="s">
        <v>286</v>
      </c>
      <c r="M12" s="6" t="s">
        <v>305</v>
      </c>
      <c r="Q12" s="6" t="s">
        <v>249</v>
      </c>
    </row>
    <row r="13">
      <c r="A13" s="6" t="s">
        <v>275</v>
      </c>
      <c r="B13" s="6" t="s">
        <v>306</v>
      </c>
      <c r="C13" s="6" t="s">
        <v>277</v>
      </c>
      <c r="D13" s="6" t="s">
        <v>307</v>
      </c>
      <c r="E13" s="6" t="s">
        <v>285</v>
      </c>
      <c r="F13" s="6" t="s">
        <v>26</v>
      </c>
      <c r="G13" s="6">
        <v>46041.0</v>
      </c>
      <c r="H13" s="6" t="s">
        <v>280</v>
      </c>
      <c r="I13" s="7">
        <v>44348.0</v>
      </c>
      <c r="J13" s="7">
        <v>44412.0</v>
      </c>
      <c r="K13" s="6" t="s">
        <v>28</v>
      </c>
      <c r="L13" s="6" t="s">
        <v>286</v>
      </c>
      <c r="M13" s="6" t="s">
        <v>308</v>
      </c>
      <c r="Q13" s="6" t="s">
        <v>249</v>
      </c>
    </row>
    <row r="14">
      <c r="A14" s="6" t="s">
        <v>275</v>
      </c>
      <c r="B14" s="6" t="s">
        <v>309</v>
      </c>
      <c r="C14" s="6" t="s">
        <v>277</v>
      </c>
      <c r="D14" s="6" t="s">
        <v>310</v>
      </c>
      <c r="E14" s="6" t="s">
        <v>285</v>
      </c>
      <c r="F14" s="6" t="s">
        <v>26</v>
      </c>
      <c r="G14" s="6">
        <v>46041.0</v>
      </c>
      <c r="H14" s="6" t="s">
        <v>280</v>
      </c>
      <c r="I14" s="7">
        <v>44348.0</v>
      </c>
      <c r="J14" s="7">
        <v>44412.0</v>
      </c>
      <c r="K14" s="6" t="s">
        <v>28</v>
      </c>
      <c r="L14" s="6" t="s">
        <v>286</v>
      </c>
      <c r="M14" s="6" t="s">
        <v>287</v>
      </c>
      <c r="Q14" s="6" t="s">
        <v>249</v>
      </c>
    </row>
    <row r="15">
      <c r="A15" s="6" t="s">
        <v>275</v>
      </c>
      <c r="B15" s="6" t="s">
        <v>311</v>
      </c>
      <c r="C15" s="6" t="s">
        <v>277</v>
      </c>
      <c r="D15" s="6" t="s">
        <v>312</v>
      </c>
      <c r="E15" s="6" t="s">
        <v>285</v>
      </c>
      <c r="F15" s="6" t="s">
        <v>26</v>
      </c>
      <c r="G15" s="6">
        <v>46041.0</v>
      </c>
      <c r="H15" s="6" t="s">
        <v>280</v>
      </c>
      <c r="I15" s="7">
        <v>44348.0</v>
      </c>
      <c r="J15" s="7">
        <v>44412.0</v>
      </c>
      <c r="K15" s="6" t="s">
        <v>28</v>
      </c>
      <c r="L15" s="6" t="s">
        <v>286</v>
      </c>
      <c r="M15" s="6" t="s">
        <v>313</v>
      </c>
      <c r="Q15" s="6" t="s">
        <v>249</v>
      </c>
    </row>
    <row r="16">
      <c r="A16" s="6" t="s">
        <v>275</v>
      </c>
      <c r="B16" s="6" t="s">
        <v>314</v>
      </c>
      <c r="C16" s="6" t="s">
        <v>277</v>
      </c>
      <c r="D16" s="6" t="s">
        <v>315</v>
      </c>
      <c r="E16" s="6" t="s">
        <v>285</v>
      </c>
      <c r="F16" s="6" t="s">
        <v>26</v>
      </c>
      <c r="G16" s="6">
        <v>46041.0</v>
      </c>
      <c r="H16" s="6" t="s">
        <v>280</v>
      </c>
      <c r="I16" s="7">
        <v>44348.0</v>
      </c>
      <c r="J16" s="7">
        <v>44412.0</v>
      </c>
      <c r="K16" s="6" t="s">
        <v>28</v>
      </c>
      <c r="L16" s="6" t="s">
        <v>286</v>
      </c>
      <c r="M16" s="6" t="s">
        <v>305</v>
      </c>
      <c r="Q16" s="6" t="s">
        <v>249</v>
      </c>
    </row>
    <row r="17">
      <c r="A17" s="6" t="s">
        <v>275</v>
      </c>
      <c r="B17" s="6" t="s">
        <v>316</v>
      </c>
      <c r="C17" s="6" t="s">
        <v>277</v>
      </c>
      <c r="D17" s="6" t="s">
        <v>317</v>
      </c>
      <c r="E17" s="6" t="s">
        <v>285</v>
      </c>
      <c r="F17" s="6" t="s">
        <v>26</v>
      </c>
      <c r="G17" s="6">
        <v>46041.0</v>
      </c>
      <c r="H17" s="6" t="s">
        <v>280</v>
      </c>
      <c r="I17" s="7">
        <v>44348.0</v>
      </c>
      <c r="J17" s="7">
        <v>44412.0</v>
      </c>
      <c r="K17" s="6" t="s">
        <v>28</v>
      </c>
      <c r="L17" s="6" t="s">
        <v>286</v>
      </c>
      <c r="M17" s="6" t="s">
        <v>318</v>
      </c>
      <c r="Q17" s="6" t="s">
        <v>249</v>
      </c>
    </row>
    <row r="18">
      <c r="A18" s="6" t="s">
        <v>275</v>
      </c>
      <c r="B18" s="6" t="s">
        <v>319</v>
      </c>
      <c r="C18" s="6" t="s">
        <v>277</v>
      </c>
      <c r="D18" s="6" t="s">
        <v>320</v>
      </c>
      <c r="E18" s="6" t="s">
        <v>285</v>
      </c>
      <c r="F18" s="6" t="s">
        <v>26</v>
      </c>
      <c r="G18" s="6">
        <v>46041.0</v>
      </c>
      <c r="H18" s="6" t="s">
        <v>280</v>
      </c>
      <c r="I18" s="7">
        <v>44348.0</v>
      </c>
      <c r="J18" s="7">
        <v>44412.0</v>
      </c>
      <c r="K18" s="6" t="s">
        <v>28</v>
      </c>
      <c r="L18" s="6" t="s">
        <v>286</v>
      </c>
      <c r="M18" s="6" t="s">
        <v>308</v>
      </c>
      <c r="Q18" s="6" t="s">
        <v>249</v>
      </c>
    </row>
    <row r="19">
      <c r="A19" s="6" t="s">
        <v>275</v>
      </c>
      <c r="B19" s="6" t="s">
        <v>321</v>
      </c>
      <c r="C19" s="6" t="s">
        <v>277</v>
      </c>
      <c r="D19" s="6" t="s">
        <v>322</v>
      </c>
      <c r="E19" s="6" t="s">
        <v>285</v>
      </c>
      <c r="F19" s="6" t="s">
        <v>26</v>
      </c>
      <c r="G19" s="6">
        <v>46041.0</v>
      </c>
      <c r="H19" s="6" t="s">
        <v>280</v>
      </c>
      <c r="I19" s="7">
        <v>44348.0</v>
      </c>
      <c r="J19" s="7">
        <v>44412.0</v>
      </c>
      <c r="K19" s="6" t="s">
        <v>28</v>
      </c>
      <c r="L19" s="6" t="s">
        <v>286</v>
      </c>
      <c r="M19" s="6" t="s">
        <v>293</v>
      </c>
      <c r="Q19" s="6" t="s">
        <v>249</v>
      </c>
    </row>
    <row r="20">
      <c r="A20" s="6" t="s">
        <v>275</v>
      </c>
      <c r="B20" s="6" t="s">
        <v>323</v>
      </c>
      <c r="C20" s="6" t="s">
        <v>277</v>
      </c>
      <c r="D20" s="6" t="s">
        <v>324</v>
      </c>
      <c r="E20" s="6" t="s">
        <v>285</v>
      </c>
      <c r="F20" s="6" t="s">
        <v>26</v>
      </c>
      <c r="G20" s="6">
        <v>46041.0</v>
      </c>
      <c r="H20" s="6" t="s">
        <v>280</v>
      </c>
      <c r="I20" s="7">
        <v>44348.0</v>
      </c>
      <c r="J20" s="7">
        <v>44412.0</v>
      </c>
      <c r="K20" s="6" t="s">
        <v>28</v>
      </c>
      <c r="L20" s="6" t="s">
        <v>286</v>
      </c>
      <c r="M20" s="6" t="s">
        <v>313</v>
      </c>
      <c r="Q20" s="6" t="s">
        <v>249</v>
      </c>
    </row>
    <row r="21" ht="15.75" customHeight="1">
      <c r="A21" s="6" t="s">
        <v>275</v>
      </c>
      <c r="B21" s="6" t="s">
        <v>275</v>
      </c>
      <c r="C21" s="6" t="s">
        <v>277</v>
      </c>
      <c r="D21" s="6" t="s">
        <v>325</v>
      </c>
      <c r="E21" s="6" t="s">
        <v>285</v>
      </c>
      <c r="F21" s="6" t="s">
        <v>26</v>
      </c>
      <c r="G21" s="6">
        <v>46041.0</v>
      </c>
      <c r="H21" s="6" t="s">
        <v>280</v>
      </c>
      <c r="I21" s="7">
        <v>44348.0</v>
      </c>
      <c r="J21" s="7">
        <v>44412.0</v>
      </c>
      <c r="K21" s="6" t="s">
        <v>28</v>
      </c>
      <c r="L21" s="6" t="s">
        <v>286</v>
      </c>
      <c r="M21" s="6" t="s">
        <v>302</v>
      </c>
      <c r="Q21" s="6" t="s">
        <v>249</v>
      </c>
    </row>
    <row r="22" ht="15.75" customHeight="1">
      <c r="A22" s="6" t="s">
        <v>275</v>
      </c>
      <c r="B22" s="6" t="s">
        <v>326</v>
      </c>
      <c r="C22" s="6" t="s">
        <v>277</v>
      </c>
      <c r="D22" s="6" t="s">
        <v>327</v>
      </c>
      <c r="E22" s="6" t="s">
        <v>285</v>
      </c>
      <c r="F22" s="6" t="s">
        <v>26</v>
      </c>
      <c r="G22" s="6">
        <v>46041.0</v>
      </c>
      <c r="H22" s="6" t="s">
        <v>280</v>
      </c>
      <c r="I22" s="7">
        <v>44348.0</v>
      </c>
      <c r="J22" s="7">
        <v>44412.0</v>
      </c>
      <c r="K22" s="6" t="s">
        <v>28</v>
      </c>
      <c r="L22" s="6" t="s">
        <v>286</v>
      </c>
      <c r="M22" s="6" t="s">
        <v>318</v>
      </c>
      <c r="Q22" s="6" t="s">
        <v>249</v>
      </c>
    </row>
    <row r="23" ht="15.75" customHeight="1">
      <c r="A23" s="6" t="s">
        <v>275</v>
      </c>
      <c r="B23" s="6" t="s">
        <v>328</v>
      </c>
      <c r="C23" s="6" t="s">
        <v>277</v>
      </c>
      <c r="D23" s="6" t="s">
        <v>329</v>
      </c>
      <c r="E23" s="6" t="s">
        <v>285</v>
      </c>
      <c r="F23" s="6" t="s">
        <v>26</v>
      </c>
      <c r="G23" s="6">
        <v>46041.0</v>
      </c>
      <c r="H23" s="6" t="s">
        <v>280</v>
      </c>
      <c r="I23" s="7">
        <v>44348.0</v>
      </c>
      <c r="J23" s="7">
        <v>44412.0</v>
      </c>
      <c r="K23" s="6" t="s">
        <v>28</v>
      </c>
      <c r="L23" s="6" t="s">
        <v>286</v>
      </c>
      <c r="M23" s="6" t="s">
        <v>296</v>
      </c>
      <c r="Q23" s="6" t="s">
        <v>249</v>
      </c>
    </row>
    <row r="24" ht="15.75" customHeight="1">
      <c r="A24" s="6" t="s">
        <v>330</v>
      </c>
      <c r="B24" s="6" t="s">
        <v>331</v>
      </c>
      <c r="C24" s="6" t="s">
        <v>277</v>
      </c>
      <c r="D24" s="6" t="s">
        <v>332</v>
      </c>
      <c r="E24" s="6" t="s">
        <v>285</v>
      </c>
      <c r="F24" s="6" t="s">
        <v>26</v>
      </c>
      <c r="G24" s="6">
        <v>46041.0</v>
      </c>
      <c r="H24" s="6" t="s">
        <v>333</v>
      </c>
      <c r="I24" s="7">
        <v>44137.0</v>
      </c>
      <c r="J24" s="7">
        <v>44365.0</v>
      </c>
      <c r="K24" s="6" t="s">
        <v>28</v>
      </c>
      <c r="L24" s="6" t="s">
        <v>334</v>
      </c>
      <c r="Q24" s="6" t="s">
        <v>31</v>
      </c>
    </row>
    <row r="25" ht="15.75" customHeight="1">
      <c r="A25" s="6" t="s">
        <v>275</v>
      </c>
      <c r="B25" s="6" t="s">
        <v>335</v>
      </c>
      <c r="C25" s="6" t="s">
        <v>277</v>
      </c>
      <c r="D25" s="6" t="s">
        <v>336</v>
      </c>
      <c r="E25" s="6" t="s">
        <v>337</v>
      </c>
      <c r="F25" s="6" t="s">
        <v>26</v>
      </c>
      <c r="G25" s="6">
        <v>46058.0</v>
      </c>
      <c r="H25" s="6" t="s">
        <v>280</v>
      </c>
      <c r="I25" s="7">
        <v>44348.0</v>
      </c>
      <c r="J25" s="7">
        <v>44412.0</v>
      </c>
      <c r="K25" s="6" t="s">
        <v>338</v>
      </c>
      <c r="L25" s="6" t="s">
        <v>281</v>
      </c>
      <c r="M25" s="6" t="s">
        <v>282</v>
      </c>
      <c r="Q25" s="6" t="s">
        <v>249</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25"/>
    <col customWidth="1" min="2" max="2" width="28.25"/>
    <col customWidth="1" min="3" max="3" width="7.63"/>
    <col customWidth="1" min="4" max="4" width="24.63"/>
    <col customWidth="1" min="5" max="5" width="11.0"/>
    <col customWidth="1" min="6" max="6" width="4.88"/>
    <col customWidth="1" min="7" max="7" width="7.63"/>
    <col customWidth="1" min="8" max="8" width="12.0"/>
    <col customWidth="1" min="9" max="10" width="8.5"/>
    <col customWidth="1" min="11" max="11" width="11.63"/>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339</v>
      </c>
      <c r="B5" s="6" t="s">
        <v>340</v>
      </c>
      <c r="C5" s="6" t="s">
        <v>341</v>
      </c>
      <c r="D5" s="6" t="s">
        <v>342</v>
      </c>
      <c r="E5" s="6" t="s">
        <v>343</v>
      </c>
      <c r="F5" s="6" t="s">
        <v>26</v>
      </c>
      <c r="G5" s="6">
        <v>47116.0</v>
      </c>
      <c r="H5" s="6" t="s">
        <v>344</v>
      </c>
      <c r="I5" s="7">
        <v>44105.0</v>
      </c>
      <c r="J5" s="7">
        <v>44408.0</v>
      </c>
      <c r="K5" s="6" t="s">
        <v>223</v>
      </c>
      <c r="L5" s="6" t="s">
        <v>244</v>
      </c>
      <c r="M5" s="6" t="s">
        <v>345</v>
      </c>
      <c r="Q5" s="6" t="s">
        <v>31</v>
      </c>
    </row>
    <row r="6">
      <c r="A6" s="6" t="s">
        <v>339</v>
      </c>
      <c r="B6" s="6" t="s">
        <v>346</v>
      </c>
      <c r="C6" s="6" t="s">
        <v>341</v>
      </c>
      <c r="D6" s="6" t="s">
        <v>347</v>
      </c>
      <c r="E6" s="6" t="s">
        <v>348</v>
      </c>
      <c r="F6" s="6" t="s">
        <v>26</v>
      </c>
      <c r="G6" s="6">
        <v>47137.0</v>
      </c>
      <c r="H6" s="6" t="s">
        <v>344</v>
      </c>
      <c r="I6" s="7">
        <v>44105.0</v>
      </c>
      <c r="J6" s="7">
        <v>44408.0</v>
      </c>
      <c r="K6" s="6" t="s">
        <v>223</v>
      </c>
      <c r="L6" s="6" t="s">
        <v>244</v>
      </c>
      <c r="M6" s="6" t="s">
        <v>349</v>
      </c>
      <c r="Q6" s="6" t="s">
        <v>31</v>
      </c>
    </row>
    <row r="7">
      <c r="A7" s="6" t="s">
        <v>339</v>
      </c>
      <c r="B7" s="6" t="s">
        <v>350</v>
      </c>
      <c r="C7" s="6" t="s">
        <v>341</v>
      </c>
      <c r="D7" s="6" t="s">
        <v>351</v>
      </c>
      <c r="E7" s="6" t="s">
        <v>352</v>
      </c>
      <c r="F7" s="6" t="s">
        <v>26</v>
      </c>
      <c r="G7" s="6">
        <v>47140.0</v>
      </c>
      <c r="H7" s="6" t="s">
        <v>344</v>
      </c>
      <c r="I7" s="7">
        <v>44105.0</v>
      </c>
      <c r="J7" s="7">
        <v>44408.0</v>
      </c>
      <c r="K7" s="6" t="s">
        <v>223</v>
      </c>
      <c r="L7" s="6" t="s">
        <v>244</v>
      </c>
      <c r="M7" s="6" t="s">
        <v>353</v>
      </c>
      <c r="Q7" s="6" t="s">
        <v>31</v>
      </c>
    </row>
    <row r="8">
      <c r="A8" s="6" t="s">
        <v>339</v>
      </c>
      <c r="B8" s="6" t="s">
        <v>354</v>
      </c>
      <c r="C8" s="6" t="s">
        <v>341</v>
      </c>
      <c r="D8" s="6" t="s">
        <v>355</v>
      </c>
      <c r="E8" s="6" t="s">
        <v>352</v>
      </c>
      <c r="F8" s="6" t="s">
        <v>26</v>
      </c>
      <c r="G8" s="6">
        <v>47140.0</v>
      </c>
      <c r="H8" s="6" t="s">
        <v>344</v>
      </c>
      <c r="I8" s="7">
        <v>44105.0</v>
      </c>
      <c r="J8" s="7">
        <v>44408.0</v>
      </c>
      <c r="K8" s="6" t="s">
        <v>223</v>
      </c>
      <c r="L8" s="6" t="s">
        <v>244</v>
      </c>
      <c r="M8" s="6" t="s">
        <v>356</v>
      </c>
      <c r="Q8" s="6" t="s">
        <v>31</v>
      </c>
    </row>
    <row r="9">
      <c r="A9" s="6" t="s">
        <v>339</v>
      </c>
      <c r="B9" s="6" t="s">
        <v>357</v>
      </c>
      <c r="C9" s="6" t="s">
        <v>341</v>
      </c>
      <c r="D9" s="6" t="s">
        <v>358</v>
      </c>
      <c r="E9" s="6" t="s">
        <v>359</v>
      </c>
      <c r="F9" s="6" t="s">
        <v>26</v>
      </c>
      <c r="G9" s="6">
        <v>47145.0</v>
      </c>
      <c r="H9" s="6" t="s">
        <v>344</v>
      </c>
      <c r="I9" s="7">
        <v>44105.0</v>
      </c>
      <c r="J9" s="7">
        <v>44408.0</v>
      </c>
      <c r="K9" s="6" t="s">
        <v>223</v>
      </c>
      <c r="L9" s="6" t="s">
        <v>244</v>
      </c>
      <c r="M9" s="6" t="s">
        <v>360</v>
      </c>
      <c r="Q9"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38"/>
    <col customWidth="1" min="2" max="2" width="11.13"/>
    <col customWidth="1" min="3" max="3" width="6.75"/>
    <col customWidth="1" min="4" max="4" width="10.88"/>
    <col customWidth="1" min="5" max="5" width="10.13"/>
    <col customWidth="1" min="6" max="6" width="4.88"/>
    <col customWidth="1" min="7" max="7" width="7.63"/>
    <col customWidth="1" min="8" max="8" width="12.0"/>
    <col customWidth="1" min="9" max="10" width="8.5"/>
    <col customWidth="1" min="11" max="11" width="8.75"/>
    <col customWidth="1" min="12" max="12" width="16.38"/>
    <col customWidth="1" min="13" max="13" width="16.2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361</v>
      </c>
      <c r="B5" s="6" t="s">
        <v>362</v>
      </c>
      <c r="C5" s="6" t="s">
        <v>363</v>
      </c>
      <c r="D5" s="6" t="s">
        <v>364</v>
      </c>
      <c r="E5" s="6" t="s">
        <v>365</v>
      </c>
      <c r="F5" s="6" t="s">
        <v>26</v>
      </c>
      <c r="G5" s="6">
        <v>47501.0</v>
      </c>
      <c r="H5" s="6" t="s">
        <v>366</v>
      </c>
      <c r="I5" s="7">
        <v>44348.0</v>
      </c>
      <c r="J5" s="7">
        <v>44407.0</v>
      </c>
      <c r="K5" s="6" t="s">
        <v>28</v>
      </c>
      <c r="L5" s="6" t="s">
        <v>30</v>
      </c>
      <c r="M5" s="6" t="s">
        <v>367</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38"/>
    <col customWidth="1" min="2" max="2" width="27.38"/>
    <col customWidth="1" min="3" max="3" width="8.13"/>
    <col customWidth="1" min="4" max="4" width="11.63"/>
    <col customWidth="1" min="5" max="5" width="11.88"/>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368</v>
      </c>
      <c r="B5" s="6" t="s">
        <v>369</v>
      </c>
      <c r="C5" s="6" t="s">
        <v>370</v>
      </c>
      <c r="D5" s="6" t="s">
        <v>371</v>
      </c>
      <c r="E5" s="6" t="s">
        <v>372</v>
      </c>
      <c r="F5" s="6" t="s">
        <v>26</v>
      </c>
      <c r="G5" s="6">
        <v>47012.0</v>
      </c>
      <c r="H5" s="6" t="s">
        <v>373</v>
      </c>
      <c r="I5" s="7">
        <v>44335.0</v>
      </c>
      <c r="J5" s="7">
        <v>44377.0</v>
      </c>
      <c r="K5" s="6" t="s">
        <v>174</v>
      </c>
      <c r="L5" s="6" t="s">
        <v>374</v>
      </c>
      <c r="M5" s="6" t="s">
        <v>375</v>
      </c>
      <c r="Q5" s="6" t="s">
        <v>31</v>
      </c>
    </row>
    <row r="6">
      <c r="A6" s="6" t="s">
        <v>376</v>
      </c>
      <c r="B6" s="6" t="s">
        <v>377</v>
      </c>
      <c r="C6" s="6" t="s">
        <v>370</v>
      </c>
      <c r="D6" s="6" t="s">
        <v>378</v>
      </c>
      <c r="E6" s="6" t="s">
        <v>379</v>
      </c>
      <c r="F6" s="6" t="s">
        <v>26</v>
      </c>
      <c r="G6" s="6">
        <v>47025.0</v>
      </c>
      <c r="H6" s="6" t="s">
        <v>380</v>
      </c>
      <c r="I6" s="7">
        <v>44354.0</v>
      </c>
      <c r="J6" s="7">
        <v>44405.0</v>
      </c>
      <c r="K6" s="6" t="s">
        <v>28</v>
      </c>
      <c r="M6" s="6" t="s">
        <v>381</v>
      </c>
      <c r="Q6" s="6" t="s">
        <v>31</v>
      </c>
    </row>
    <row r="7">
      <c r="A7" s="6" t="s">
        <v>376</v>
      </c>
      <c r="B7" s="6" t="s">
        <v>382</v>
      </c>
      <c r="C7" s="6" t="s">
        <v>370</v>
      </c>
      <c r="D7" s="6" t="s">
        <v>383</v>
      </c>
      <c r="E7" s="6" t="s">
        <v>379</v>
      </c>
      <c r="F7" s="6" t="s">
        <v>26</v>
      </c>
      <c r="G7" s="6">
        <v>47025.0</v>
      </c>
      <c r="H7" s="6" t="s">
        <v>380</v>
      </c>
      <c r="I7" s="7">
        <v>44354.0</v>
      </c>
      <c r="J7" s="7">
        <v>44400.0</v>
      </c>
      <c r="K7" s="6" t="s">
        <v>28</v>
      </c>
      <c r="M7" s="6" t="s">
        <v>384</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0"/>
    <col customWidth="1" min="2" max="2" width="31.5"/>
    <col customWidth="1" min="3" max="3" width="6.88"/>
    <col customWidth="1" min="4" max="4" width="17.88"/>
    <col customWidth="1" min="5" max="5" width="9.88"/>
    <col customWidth="1" min="6" max="6" width="4.88"/>
    <col customWidth="1" min="7" max="7" width="7.63"/>
    <col customWidth="1" min="8" max="8" width="12.0"/>
    <col customWidth="1" min="9" max="10" width="8.5"/>
    <col customWidth="1" min="11" max="11" width="8.75"/>
    <col customWidth="1" min="12" max="12" width="16.5"/>
    <col customWidth="1" min="13" max="13" width="16.2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385</v>
      </c>
      <c r="B5" s="6" t="s">
        <v>386</v>
      </c>
      <c r="C5" s="6" t="s">
        <v>25</v>
      </c>
      <c r="D5" s="6" t="s">
        <v>387</v>
      </c>
      <c r="E5" s="6" t="s">
        <v>388</v>
      </c>
      <c r="F5" s="6" t="s">
        <v>26</v>
      </c>
      <c r="G5" s="6">
        <v>47240.0</v>
      </c>
      <c r="H5" s="6" t="s">
        <v>389</v>
      </c>
      <c r="I5" s="7">
        <v>44348.0</v>
      </c>
      <c r="J5" s="7">
        <v>44407.0</v>
      </c>
      <c r="K5" s="6" t="s">
        <v>28</v>
      </c>
      <c r="L5" s="6" t="s">
        <v>390</v>
      </c>
      <c r="M5" s="6" t="s">
        <v>391</v>
      </c>
      <c r="Q5" s="6" t="s">
        <v>31</v>
      </c>
    </row>
    <row r="6">
      <c r="A6" s="6" t="s">
        <v>385</v>
      </c>
      <c r="B6" s="6" t="s">
        <v>392</v>
      </c>
      <c r="C6" s="6" t="s">
        <v>25</v>
      </c>
      <c r="D6" s="6" t="s">
        <v>393</v>
      </c>
      <c r="E6" s="6" t="s">
        <v>388</v>
      </c>
      <c r="F6" s="6" t="s">
        <v>26</v>
      </c>
      <c r="G6" s="6">
        <v>47240.0</v>
      </c>
      <c r="H6" s="6" t="s">
        <v>389</v>
      </c>
      <c r="I6" s="7">
        <v>44348.0</v>
      </c>
      <c r="J6" s="7">
        <v>44407.0</v>
      </c>
      <c r="K6" s="6" t="s">
        <v>28</v>
      </c>
      <c r="L6" s="6" t="s">
        <v>390</v>
      </c>
      <c r="M6" s="6" t="s">
        <v>391</v>
      </c>
      <c r="Q6" s="6" t="s">
        <v>31</v>
      </c>
    </row>
    <row r="7">
      <c r="A7" s="6" t="s">
        <v>385</v>
      </c>
      <c r="B7" s="6" t="s">
        <v>394</v>
      </c>
      <c r="C7" s="6" t="s">
        <v>25</v>
      </c>
      <c r="D7" s="6" t="s">
        <v>395</v>
      </c>
      <c r="E7" s="6" t="s">
        <v>388</v>
      </c>
      <c r="F7" s="6" t="s">
        <v>26</v>
      </c>
      <c r="G7" s="6">
        <v>47240.0</v>
      </c>
      <c r="H7" s="6" t="s">
        <v>389</v>
      </c>
      <c r="I7" s="7">
        <v>44348.0</v>
      </c>
      <c r="J7" s="7">
        <v>44407.0</v>
      </c>
      <c r="K7" s="6" t="s">
        <v>28</v>
      </c>
      <c r="L7" s="6" t="s">
        <v>390</v>
      </c>
      <c r="M7" s="6" t="s">
        <v>391</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25"/>
    <col customWidth="1" min="2" max="2" width="19.88"/>
    <col customWidth="1" min="3" max="3" width="6.38"/>
    <col customWidth="1" min="4" max="4" width="17.5"/>
    <col customWidth="1" min="5" max="5" width="6.38"/>
    <col customWidth="1" min="6" max="6" width="4.88"/>
    <col customWidth="1" min="7" max="7" width="7.63"/>
    <col customWidth="1" min="8" max="8" width="12.0"/>
    <col customWidth="1" min="9" max="9" width="8.5"/>
    <col customWidth="1" min="10" max="10" width="7.7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396</v>
      </c>
      <c r="B5" s="6" t="s">
        <v>397</v>
      </c>
      <c r="C5" s="6" t="s">
        <v>398</v>
      </c>
      <c r="D5" s="6" t="s">
        <v>399</v>
      </c>
      <c r="E5" s="6" t="s">
        <v>400</v>
      </c>
      <c r="F5" s="6" t="s">
        <v>26</v>
      </c>
      <c r="G5" s="6">
        <v>46738.0</v>
      </c>
      <c r="H5" s="6" t="s">
        <v>401</v>
      </c>
      <c r="I5" s="7">
        <v>44291.0</v>
      </c>
      <c r="J5" s="7">
        <v>44414.0</v>
      </c>
      <c r="K5" s="6" t="s">
        <v>28</v>
      </c>
      <c r="L5" s="6" t="s">
        <v>150</v>
      </c>
      <c r="M5" s="6" t="s">
        <v>402</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4.38"/>
    <col customWidth="1" min="2" max="2" width="37.13"/>
    <col customWidth="1" min="3" max="3" width="11.5"/>
    <col customWidth="1" min="4" max="4" width="30.75"/>
    <col customWidth="1" min="5" max="5" width="15.13"/>
    <col customWidth="1" min="6" max="6" width="4.88"/>
    <col customWidth="1" min="7" max="7" width="9.38"/>
    <col customWidth="1" min="8" max="8" width="12.0"/>
    <col customWidth="1" min="9" max="9" width="9.38"/>
    <col customWidth="1" min="10" max="10" width="8.5"/>
    <col customWidth="1" min="11" max="11" width="11.63"/>
    <col customWidth="1" min="12" max="14" width="16.5"/>
    <col customWidth="1" min="15" max="16" width="16.25"/>
    <col customWidth="1" min="17" max="17" width="11.25"/>
    <col customWidth="1" min="18" max="26" width="7.63"/>
  </cols>
  <sheetData>
    <row r="1">
      <c r="A1" s="6" t="s">
        <v>2</v>
      </c>
      <c r="B1" s="7">
        <v>44350.0</v>
      </c>
      <c r="Q1" s="8"/>
    </row>
    <row r="2">
      <c r="A2" s="9" t="s">
        <v>3</v>
      </c>
      <c r="Q2" s="8"/>
    </row>
    <row r="3" ht="21.75" customHeight="1">
      <c r="Q3" s="8"/>
    </row>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1" t="s">
        <v>20</v>
      </c>
    </row>
    <row r="5">
      <c r="A5" s="6" t="s">
        <v>21</v>
      </c>
      <c r="B5" s="6" t="s">
        <v>22</v>
      </c>
      <c r="C5" s="6" t="s">
        <v>23</v>
      </c>
      <c r="D5" s="6" t="s">
        <v>24</v>
      </c>
      <c r="E5" s="6" t="s">
        <v>25</v>
      </c>
      <c r="F5" s="6" t="s">
        <v>26</v>
      </c>
      <c r="G5" s="6">
        <v>46733.0</v>
      </c>
      <c r="H5" s="6" t="s">
        <v>27</v>
      </c>
      <c r="I5" s="7">
        <v>44105.0</v>
      </c>
      <c r="J5" s="7">
        <v>44407.0</v>
      </c>
      <c r="K5" s="6" t="s">
        <v>28</v>
      </c>
      <c r="L5" s="6" t="s">
        <v>29</v>
      </c>
      <c r="M5" s="6" t="s">
        <v>30</v>
      </c>
      <c r="Q5" s="8" t="s">
        <v>31</v>
      </c>
    </row>
    <row r="6">
      <c r="A6" s="6" t="s">
        <v>21</v>
      </c>
      <c r="B6" s="6" t="s">
        <v>32</v>
      </c>
      <c r="C6" s="6" t="s">
        <v>23</v>
      </c>
      <c r="D6" s="6" t="s">
        <v>24</v>
      </c>
      <c r="E6" s="6" t="s">
        <v>25</v>
      </c>
      <c r="F6" s="6" t="s">
        <v>26</v>
      </c>
      <c r="G6" s="6">
        <v>46733.0</v>
      </c>
      <c r="H6" s="6" t="s">
        <v>33</v>
      </c>
      <c r="I6" s="7">
        <v>44351.0</v>
      </c>
      <c r="J6" s="7">
        <v>44412.0</v>
      </c>
      <c r="K6" s="6" t="s">
        <v>34</v>
      </c>
      <c r="L6" s="6" t="s">
        <v>35</v>
      </c>
      <c r="P6" s="6" t="s">
        <v>36</v>
      </c>
      <c r="Q6" s="8" t="s">
        <v>31</v>
      </c>
    </row>
    <row r="7">
      <c r="A7" s="6" t="s">
        <v>21</v>
      </c>
      <c r="B7" s="6" t="s">
        <v>37</v>
      </c>
      <c r="C7" s="6" t="s">
        <v>23</v>
      </c>
      <c r="D7" s="6" t="s">
        <v>38</v>
      </c>
      <c r="E7" s="6" t="s">
        <v>25</v>
      </c>
      <c r="F7" s="6" t="s">
        <v>26</v>
      </c>
      <c r="G7" s="6">
        <v>46733.0</v>
      </c>
      <c r="H7" s="6" t="s">
        <v>27</v>
      </c>
      <c r="I7" s="7">
        <v>44383.0</v>
      </c>
      <c r="J7" s="7">
        <v>44407.0</v>
      </c>
      <c r="K7" s="6" t="s">
        <v>28</v>
      </c>
      <c r="L7" s="6" t="s">
        <v>39</v>
      </c>
      <c r="Q7" s="8" t="s">
        <v>31</v>
      </c>
    </row>
    <row r="8">
      <c r="A8" s="6" t="s">
        <v>21</v>
      </c>
      <c r="B8" s="6" t="s">
        <v>40</v>
      </c>
      <c r="C8" s="6" t="s">
        <v>23</v>
      </c>
      <c r="D8" s="6" t="s">
        <v>41</v>
      </c>
      <c r="E8" s="6" t="s">
        <v>42</v>
      </c>
      <c r="F8" s="6" t="s">
        <v>26</v>
      </c>
      <c r="G8" s="6">
        <v>46733.0</v>
      </c>
      <c r="H8" s="6" t="s">
        <v>33</v>
      </c>
      <c r="I8" s="7">
        <v>44372.0</v>
      </c>
      <c r="J8" s="7">
        <v>44372.0</v>
      </c>
      <c r="K8" s="6" t="s">
        <v>43</v>
      </c>
      <c r="L8" s="6" t="s">
        <v>44</v>
      </c>
      <c r="M8" s="6" t="s">
        <v>45</v>
      </c>
      <c r="Q8" s="8" t="s">
        <v>31</v>
      </c>
    </row>
    <row r="9">
      <c r="A9" s="6" t="s">
        <v>46</v>
      </c>
      <c r="B9" s="6" t="s">
        <v>47</v>
      </c>
      <c r="C9" s="6" t="s">
        <v>48</v>
      </c>
      <c r="D9" s="6" t="s">
        <v>49</v>
      </c>
      <c r="E9" s="6" t="s">
        <v>50</v>
      </c>
      <c r="F9" s="6" t="s">
        <v>26</v>
      </c>
      <c r="G9" s="6">
        <v>46774.0</v>
      </c>
      <c r="H9" s="6" t="s">
        <v>51</v>
      </c>
      <c r="I9" s="7">
        <v>44354.0</v>
      </c>
      <c r="J9" s="7">
        <v>44407.0</v>
      </c>
      <c r="K9" s="6" t="s">
        <v>28</v>
      </c>
      <c r="M9" s="6" t="s">
        <v>45</v>
      </c>
      <c r="Q9" s="8" t="s">
        <v>31</v>
      </c>
    </row>
    <row r="10">
      <c r="A10" s="6" t="s">
        <v>46</v>
      </c>
      <c r="B10" s="6" t="s">
        <v>52</v>
      </c>
      <c r="C10" s="6" t="s">
        <v>48</v>
      </c>
      <c r="D10" s="6" t="s">
        <v>53</v>
      </c>
      <c r="E10" s="6" t="s">
        <v>50</v>
      </c>
      <c r="F10" s="6" t="s">
        <v>26</v>
      </c>
      <c r="G10" s="6">
        <v>46774.0</v>
      </c>
      <c r="H10" s="6" t="s">
        <v>51</v>
      </c>
      <c r="I10" s="7">
        <v>44354.0</v>
      </c>
      <c r="J10" s="7">
        <v>44407.0</v>
      </c>
      <c r="K10" s="6" t="s">
        <v>28</v>
      </c>
      <c r="M10" s="6" t="s">
        <v>45</v>
      </c>
      <c r="Q10" s="8" t="s">
        <v>31</v>
      </c>
    </row>
    <row r="11">
      <c r="A11" s="6" t="s">
        <v>46</v>
      </c>
      <c r="B11" s="6" t="s">
        <v>54</v>
      </c>
      <c r="C11" s="6" t="s">
        <v>48</v>
      </c>
      <c r="D11" s="6" t="s">
        <v>55</v>
      </c>
      <c r="E11" s="6" t="s">
        <v>50</v>
      </c>
      <c r="F11" s="6" t="s">
        <v>26</v>
      </c>
      <c r="G11" s="6">
        <v>46774.0</v>
      </c>
      <c r="H11" s="6" t="s">
        <v>56</v>
      </c>
      <c r="I11" s="7">
        <v>44354.0</v>
      </c>
      <c r="J11" s="7">
        <v>44407.0</v>
      </c>
      <c r="K11" s="6" t="s">
        <v>28</v>
      </c>
      <c r="M11" s="6" t="s">
        <v>57</v>
      </c>
      <c r="Q11" s="8" t="s">
        <v>31</v>
      </c>
    </row>
    <row r="12">
      <c r="A12" s="6" t="s">
        <v>58</v>
      </c>
      <c r="B12" s="6" t="s">
        <v>59</v>
      </c>
      <c r="C12" s="6" t="s">
        <v>48</v>
      </c>
      <c r="D12" s="6" t="s">
        <v>60</v>
      </c>
      <c r="E12" s="6" t="s">
        <v>50</v>
      </c>
      <c r="F12" s="6" t="s">
        <v>26</v>
      </c>
      <c r="G12" s="6">
        <v>46774.0</v>
      </c>
      <c r="H12" s="6" t="s">
        <v>61</v>
      </c>
      <c r="I12" s="7">
        <v>44013.0</v>
      </c>
      <c r="J12" s="7">
        <v>44377.0</v>
      </c>
      <c r="K12" s="6" t="s">
        <v>28</v>
      </c>
      <c r="L12" s="6" t="s">
        <v>62</v>
      </c>
      <c r="M12" s="6" t="s">
        <v>63</v>
      </c>
      <c r="Q12" s="8" t="s">
        <v>31</v>
      </c>
    </row>
    <row r="13">
      <c r="A13" s="6" t="s">
        <v>64</v>
      </c>
      <c r="B13" s="6" t="s">
        <v>65</v>
      </c>
      <c r="C13" s="6" t="s">
        <v>48</v>
      </c>
      <c r="D13" s="6" t="s">
        <v>66</v>
      </c>
      <c r="E13" s="6" t="s">
        <v>67</v>
      </c>
      <c r="F13" s="6" t="s">
        <v>26</v>
      </c>
      <c r="G13" s="6">
        <v>46802.0</v>
      </c>
      <c r="H13" s="6" t="s">
        <v>68</v>
      </c>
      <c r="I13" s="7">
        <v>44348.0</v>
      </c>
      <c r="J13" s="7">
        <v>44407.0</v>
      </c>
      <c r="K13" s="6" t="s">
        <v>28</v>
      </c>
      <c r="L13" s="6" t="s">
        <v>69</v>
      </c>
      <c r="M13" s="6" t="s">
        <v>70</v>
      </c>
      <c r="Q13" s="8" t="s">
        <v>31</v>
      </c>
    </row>
    <row r="14">
      <c r="A14" s="6" t="s">
        <v>64</v>
      </c>
      <c r="B14" s="6" t="s">
        <v>71</v>
      </c>
      <c r="C14" s="6" t="s">
        <v>48</v>
      </c>
      <c r="D14" s="6" t="s">
        <v>72</v>
      </c>
      <c r="E14" s="6" t="s">
        <v>67</v>
      </c>
      <c r="F14" s="6" t="s">
        <v>26</v>
      </c>
      <c r="G14" s="6">
        <v>46803.0</v>
      </c>
      <c r="H14" s="6" t="s">
        <v>73</v>
      </c>
      <c r="I14" s="7">
        <v>44354.0</v>
      </c>
      <c r="J14" s="7">
        <v>44407.0</v>
      </c>
      <c r="K14" s="6" t="s">
        <v>28</v>
      </c>
      <c r="L14" s="6" t="s">
        <v>69</v>
      </c>
      <c r="M14" s="6" t="s">
        <v>74</v>
      </c>
      <c r="Q14" s="8" t="s">
        <v>31</v>
      </c>
    </row>
    <row r="15">
      <c r="A15" s="6" t="s">
        <v>64</v>
      </c>
      <c r="B15" s="6" t="s">
        <v>75</v>
      </c>
      <c r="C15" s="6" t="s">
        <v>48</v>
      </c>
      <c r="D15" s="6" t="s">
        <v>76</v>
      </c>
      <c r="E15" s="6" t="s">
        <v>67</v>
      </c>
      <c r="F15" s="6" t="s">
        <v>26</v>
      </c>
      <c r="G15" s="6">
        <v>46803.0</v>
      </c>
      <c r="H15" s="6" t="s">
        <v>77</v>
      </c>
      <c r="I15" s="7">
        <v>44348.0</v>
      </c>
      <c r="J15" s="7">
        <v>44407.0</v>
      </c>
      <c r="K15" s="6" t="s">
        <v>28</v>
      </c>
      <c r="L15" s="6" t="s">
        <v>69</v>
      </c>
      <c r="M15" s="6" t="s">
        <v>70</v>
      </c>
      <c r="Q15" s="8" t="s">
        <v>31</v>
      </c>
    </row>
    <row r="16">
      <c r="A16" s="6" t="s">
        <v>64</v>
      </c>
      <c r="B16" s="6" t="s">
        <v>78</v>
      </c>
      <c r="C16" s="6" t="s">
        <v>48</v>
      </c>
      <c r="D16" s="6" t="s">
        <v>79</v>
      </c>
      <c r="E16" s="6" t="s">
        <v>67</v>
      </c>
      <c r="F16" s="6" t="s">
        <v>26</v>
      </c>
      <c r="G16" s="6">
        <v>46805.0</v>
      </c>
      <c r="H16" s="6" t="s">
        <v>80</v>
      </c>
      <c r="I16" s="7">
        <v>44354.0</v>
      </c>
      <c r="J16" s="7">
        <v>44407.0</v>
      </c>
      <c r="K16" s="6" t="s">
        <v>28</v>
      </c>
      <c r="L16" s="6" t="s">
        <v>69</v>
      </c>
      <c r="M16" s="6" t="s">
        <v>74</v>
      </c>
      <c r="Q16" s="8" t="s">
        <v>31</v>
      </c>
    </row>
    <row r="17">
      <c r="A17" s="6" t="s">
        <v>64</v>
      </c>
      <c r="B17" s="6" t="s">
        <v>81</v>
      </c>
      <c r="C17" s="6" t="s">
        <v>48</v>
      </c>
      <c r="D17" s="6" t="s">
        <v>82</v>
      </c>
      <c r="E17" s="6" t="s">
        <v>67</v>
      </c>
      <c r="F17" s="6" t="s">
        <v>26</v>
      </c>
      <c r="G17" s="6">
        <v>46805.0</v>
      </c>
      <c r="H17" s="6" t="s">
        <v>77</v>
      </c>
      <c r="I17" s="7">
        <v>44348.0</v>
      </c>
      <c r="J17" s="7">
        <v>44407.0</v>
      </c>
      <c r="K17" s="6" t="s">
        <v>28</v>
      </c>
      <c r="L17" s="6" t="s">
        <v>69</v>
      </c>
      <c r="M17" s="6" t="s">
        <v>70</v>
      </c>
      <c r="Q17" s="8" t="s">
        <v>31</v>
      </c>
    </row>
    <row r="18">
      <c r="A18" s="6" t="s">
        <v>64</v>
      </c>
      <c r="B18" s="6" t="s">
        <v>83</v>
      </c>
      <c r="C18" s="6" t="s">
        <v>48</v>
      </c>
      <c r="D18" s="6" t="s">
        <v>84</v>
      </c>
      <c r="E18" s="6" t="s">
        <v>67</v>
      </c>
      <c r="F18" s="6" t="s">
        <v>26</v>
      </c>
      <c r="G18" s="6">
        <v>46806.0</v>
      </c>
      <c r="H18" s="6" t="s">
        <v>77</v>
      </c>
      <c r="I18" s="7">
        <v>44105.0</v>
      </c>
      <c r="J18" s="7">
        <v>44407.0</v>
      </c>
      <c r="K18" s="6" t="s">
        <v>28</v>
      </c>
      <c r="L18" s="6" t="s">
        <v>69</v>
      </c>
      <c r="M18" s="6" t="s">
        <v>70</v>
      </c>
      <c r="Q18" s="8" t="s">
        <v>31</v>
      </c>
    </row>
    <row r="19">
      <c r="A19" s="6" t="s">
        <v>64</v>
      </c>
      <c r="B19" s="6" t="s">
        <v>85</v>
      </c>
      <c r="C19" s="6" t="s">
        <v>48</v>
      </c>
      <c r="D19" s="6" t="s">
        <v>86</v>
      </c>
      <c r="E19" s="6" t="s">
        <v>67</v>
      </c>
      <c r="F19" s="6" t="s">
        <v>26</v>
      </c>
      <c r="G19" s="6">
        <v>46806.0</v>
      </c>
      <c r="H19" s="6" t="s">
        <v>87</v>
      </c>
      <c r="I19" s="7">
        <v>44348.0</v>
      </c>
      <c r="J19" s="7">
        <v>44407.0</v>
      </c>
      <c r="K19" s="6" t="s">
        <v>28</v>
      </c>
      <c r="L19" s="6" t="s">
        <v>69</v>
      </c>
      <c r="M19" s="6" t="s">
        <v>70</v>
      </c>
      <c r="Q19" s="8" t="s">
        <v>31</v>
      </c>
    </row>
    <row r="20">
      <c r="A20" s="6" t="s">
        <v>64</v>
      </c>
      <c r="B20" s="6" t="s">
        <v>88</v>
      </c>
      <c r="C20" s="6" t="s">
        <v>48</v>
      </c>
      <c r="D20" s="6" t="s">
        <v>89</v>
      </c>
      <c r="E20" s="6" t="s">
        <v>67</v>
      </c>
      <c r="F20" s="6" t="s">
        <v>26</v>
      </c>
      <c r="G20" s="6">
        <v>46806.0</v>
      </c>
      <c r="H20" s="6" t="s">
        <v>80</v>
      </c>
      <c r="I20" s="7">
        <v>44354.0</v>
      </c>
      <c r="J20" s="7">
        <v>44400.0</v>
      </c>
      <c r="K20" s="6" t="s">
        <v>28</v>
      </c>
      <c r="M20" s="6" t="s">
        <v>74</v>
      </c>
      <c r="Q20" s="8" t="s">
        <v>31</v>
      </c>
    </row>
    <row r="21" ht="15.75" customHeight="1">
      <c r="A21" s="6" t="s">
        <v>64</v>
      </c>
      <c r="B21" s="6" t="s">
        <v>90</v>
      </c>
      <c r="C21" s="6" t="s">
        <v>48</v>
      </c>
      <c r="D21" s="6" t="s">
        <v>91</v>
      </c>
      <c r="E21" s="6" t="s">
        <v>67</v>
      </c>
      <c r="F21" s="6" t="s">
        <v>26</v>
      </c>
      <c r="G21" s="6">
        <v>46807.0</v>
      </c>
      <c r="H21" s="6" t="s">
        <v>77</v>
      </c>
      <c r="I21" s="7">
        <v>44354.0</v>
      </c>
      <c r="J21" s="7">
        <v>44407.0</v>
      </c>
      <c r="K21" s="6" t="s">
        <v>28</v>
      </c>
      <c r="L21" s="6" t="s">
        <v>69</v>
      </c>
      <c r="M21" s="6" t="s">
        <v>70</v>
      </c>
      <c r="Q21" s="8" t="s">
        <v>31</v>
      </c>
    </row>
    <row r="22" ht="15.75" customHeight="1">
      <c r="A22" s="6" t="s">
        <v>64</v>
      </c>
      <c r="B22" s="6" t="s">
        <v>92</v>
      </c>
      <c r="C22" s="6" t="s">
        <v>48</v>
      </c>
      <c r="D22" s="6" t="s">
        <v>93</v>
      </c>
      <c r="E22" s="6" t="s">
        <v>67</v>
      </c>
      <c r="F22" s="6" t="s">
        <v>26</v>
      </c>
      <c r="G22" s="6">
        <v>46807.0</v>
      </c>
      <c r="H22" s="6" t="s">
        <v>77</v>
      </c>
      <c r="I22" s="7">
        <v>44354.0</v>
      </c>
      <c r="J22" s="7">
        <v>44407.0</v>
      </c>
      <c r="K22" s="6" t="s">
        <v>28</v>
      </c>
      <c r="M22" s="6" t="s">
        <v>74</v>
      </c>
      <c r="Q22" s="8" t="s">
        <v>31</v>
      </c>
    </row>
    <row r="23" ht="15.75" customHeight="1">
      <c r="A23" s="6" t="s">
        <v>64</v>
      </c>
      <c r="B23" s="6" t="s">
        <v>94</v>
      </c>
      <c r="C23" s="6" t="s">
        <v>48</v>
      </c>
      <c r="D23" s="6" t="s">
        <v>95</v>
      </c>
      <c r="E23" s="6" t="s">
        <v>67</v>
      </c>
      <c r="F23" s="6" t="s">
        <v>26</v>
      </c>
      <c r="G23" s="6">
        <v>46808.0</v>
      </c>
      <c r="H23" s="6" t="s">
        <v>96</v>
      </c>
      <c r="I23" s="7">
        <v>44348.0</v>
      </c>
      <c r="J23" s="7">
        <v>44407.0</v>
      </c>
      <c r="K23" s="6" t="s">
        <v>28</v>
      </c>
      <c r="L23" s="6" t="s">
        <v>69</v>
      </c>
      <c r="M23" s="6" t="s">
        <v>70</v>
      </c>
      <c r="Q23" s="8" t="s">
        <v>31</v>
      </c>
    </row>
    <row r="24" ht="15.75" customHeight="1">
      <c r="A24" s="6" t="s">
        <v>64</v>
      </c>
      <c r="B24" s="6" t="s">
        <v>97</v>
      </c>
      <c r="C24" s="6" t="s">
        <v>48</v>
      </c>
      <c r="D24" s="6" t="s">
        <v>98</v>
      </c>
      <c r="E24" s="6" t="s">
        <v>67</v>
      </c>
      <c r="F24" s="6" t="s">
        <v>26</v>
      </c>
      <c r="G24" s="6">
        <v>46809.0</v>
      </c>
      <c r="H24" s="6" t="s">
        <v>77</v>
      </c>
      <c r="I24" s="7">
        <v>44354.0</v>
      </c>
      <c r="J24" s="7">
        <v>44407.0</v>
      </c>
      <c r="K24" s="6" t="s">
        <v>28</v>
      </c>
      <c r="L24" s="6" t="s">
        <v>69</v>
      </c>
      <c r="M24" s="6" t="s">
        <v>74</v>
      </c>
      <c r="Q24" s="8" t="s">
        <v>31</v>
      </c>
    </row>
    <row r="25" ht="15.75" customHeight="1">
      <c r="A25" s="6" t="s">
        <v>64</v>
      </c>
      <c r="B25" s="6" t="s">
        <v>99</v>
      </c>
      <c r="C25" s="6" t="s">
        <v>48</v>
      </c>
      <c r="D25" s="6" t="s">
        <v>100</v>
      </c>
      <c r="E25" s="6" t="s">
        <v>67</v>
      </c>
      <c r="F25" s="6" t="s">
        <v>26</v>
      </c>
      <c r="G25" s="6">
        <v>46815.0</v>
      </c>
      <c r="H25" s="6" t="s">
        <v>77</v>
      </c>
      <c r="I25" s="7">
        <v>44105.0</v>
      </c>
      <c r="J25" s="7">
        <v>44407.0</v>
      </c>
      <c r="K25" s="6" t="s">
        <v>28</v>
      </c>
      <c r="L25" s="6" t="s">
        <v>69</v>
      </c>
      <c r="M25" s="6" t="s">
        <v>70</v>
      </c>
      <c r="Q25" s="8" t="s">
        <v>31</v>
      </c>
    </row>
    <row r="26" ht="15.75" customHeight="1">
      <c r="A26" s="6" t="s">
        <v>64</v>
      </c>
      <c r="B26" s="6" t="s">
        <v>101</v>
      </c>
      <c r="C26" s="6" t="s">
        <v>48</v>
      </c>
      <c r="D26" s="6" t="s">
        <v>102</v>
      </c>
      <c r="E26" s="6" t="s">
        <v>67</v>
      </c>
      <c r="F26" s="6" t="s">
        <v>26</v>
      </c>
      <c r="G26" s="6">
        <v>46815.0</v>
      </c>
      <c r="H26" s="6" t="s">
        <v>77</v>
      </c>
      <c r="I26" s="7">
        <v>44105.0</v>
      </c>
      <c r="J26" s="7">
        <v>44407.0</v>
      </c>
      <c r="K26" s="6" t="s">
        <v>28</v>
      </c>
      <c r="L26" s="6" t="s">
        <v>69</v>
      </c>
      <c r="M26" s="6" t="s">
        <v>70</v>
      </c>
      <c r="Q26" s="8" t="s">
        <v>31</v>
      </c>
    </row>
    <row r="27" ht="15.75" customHeight="1">
      <c r="A27" s="6" t="s">
        <v>64</v>
      </c>
      <c r="B27" s="6" t="s">
        <v>103</v>
      </c>
      <c r="C27" s="6" t="s">
        <v>48</v>
      </c>
      <c r="D27" s="6" t="s">
        <v>104</v>
      </c>
      <c r="E27" s="6" t="s">
        <v>67</v>
      </c>
      <c r="F27" s="6" t="s">
        <v>26</v>
      </c>
      <c r="G27" s="6">
        <v>46815.0</v>
      </c>
      <c r="H27" s="6" t="s">
        <v>105</v>
      </c>
      <c r="I27" s="7">
        <v>44348.0</v>
      </c>
      <c r="J27" s="7">
        <v>44407.0</v>
      </c>
      <c r="K27" s="6" t="s">
        <v>28</v>
      </c>
      <c r="L27" s="6" t="s">
        <v>69</v>
      </c>
      <c r="M27" s="6" t="s">
        <v>70</v>
      </c>
      <c r="Q27" s="8" t="s">
        <v>31</v>
      </c>
    </row>
    <row r="28" ht="15.75" customHeight="1">
      <c r="A28" s="6" t="s">
        <v>64</v>
      </c>
      <c r="B28" s="6" t="s">
        <v>106</v>
      </c>
      <c r="C28" s="6" t="s">
        <v>48</v>
      </c>
      <c r="D28" s="6" t="s">
        <v>107</v>
      </c>
      <c r="E28" s="6" t="s">
        <v>67</v>
      </c>
      <c r="F28" s="6" t="s">
        <v>26</v>
      </c>
      <c r="G28" s="6">
        <v>46816.0</v>
      </c>
      <c r="H28" s="6" t="s">
        <v>108</v>
      </c>
      <c r="I28" s="7">
        <v>44348.0</v>
      </c>
      <c r="J28" s="7">
        <v>44407.0</v>
      </c>
      <c r="K28" s="6" t="s">
        <v>28</v>
      </c>
      <c r="L28" s="6" t="s">
        <v>69</v>
      </c>
      <c r="M28" s="6" t="s">
        <v>70</v>
      </c>
      <c r="Q28" s="8" t="s">
        <v>31</v>
      </c>
    </row>
    <row r="29" ht="15.75" customHeight="1">
      <c r="A29" s="6" t="s">
        <v>58</v>
      </c>
      <c r="B29" s="6" t="s">
        <v>109</v>
      </c>
      <c r="C29" s="6" t="s">
        <v>48</v>
      </c>
      <c r="D29" s="6" t="s">
        <v>110</v>
      </c>
      <c r="E29" s="6" t="s">
        <v>67</v>
      </c>
      <c r="F29" s="6" t="s">
        <v>26</v>
      </c>
      <c r="G29" s="6">
        <v>46816.0</v>
      </c>
      <c r="H29" s="6" t="s">
        <v>61</v>
      </c>
      <c r="I29" s="7">
        <v>44075.0</v>
      </c>
      <c r="J29" s="7">
        <v>44377.0</v>
      </c>
      <c r="K29" s="6" t="s">
        <v>28</v>
      </c>
      <c r="L29" s="6" t="s">
        <v>111</v>
      </c>
      <c r="M29" s="6" t="s">
        <v>112</v>
      </c>
      <c r="Q29" s="8" t="s">
        <v>31</v>
      </c>
    </row>
    <row r="30" ht="15.75" customHeight="1">
      <c r="A30" s="6" t="s">
        <v>113</v>
      </c>
      <c r="B30" s="6" t="s">
        <v>114</v>
      </c>
      <c r="C30" s="6" t="s">
        <v>48</v>
      </c>
      <c r="D30" s="6" t="s">
        <v>115</v>
      </c>
      <c r="E30" s="6" t="s">
        <v>116</v>
      </c>
      <c r="F30" s="6" t="s">
        <v>26</v>
      </c>
      <c r="G30" s="6">
        <v>46818.0</v>
      </c>
      <c r="H30" s="6" t="s">
        <v>117</v>
      </c>
      <c r="I30" s="7">
        <v>44105.0</v>
      </c>
      <c r="J30" s="7">
        <v>44382.0</v>
      </c>
      <c r="K30" s="6" t="s">
        <v>28</v>
      </c>
      <c r="L30" s="6" t="s">
        <v>39</v>
      </c>
      <c r="P30" s="6" t="s">
        <v>118</v>
      </c>
      <c r="Q30" s="8" t="s">
        <v>31</v>
      </c>
    </row>
    <row r="31" ht="15.75" customHeight="1">
      <c r="A31" s="6" t="s">
        <v>64</v>
      </c>
      <c r="B31" s="6" t="s">
        <v>119</v>
      </c>
      <c r="C31" s="6" t="s">
        <v>48</v>
      </c>
      <c r="D31" s="6" t="s">
        <v>120</v>
      </c>
      <c r="E31" s="6" t="s">
        <v>67</v>
      </c>
      <c r="F31" s="6" t="s">
        <v>26</v>
      </c>
      <c r="G31" s="6">
        <v>46818.0</v>
      </c>
      <c r="H31" s="6" t="s">
        <v>80</v>
      </c>
      <c r="I31" s="7">
        <v>44354.0</v>
      </c>
      <c r="J31" s="7">
        <v>44355.0</v>
      </c>
      <c r="K31" s="6" t="s">
        <v>28</v>
      </c>
      <c r="L31" s="6" t="s">
        <v>69</v>
      </c>
      <c r="M31" s="6" t="s">
        <v>74</v>
      </c>
      <c r="Q31" s="8" t="s">
        <v>31</v>
      </c>
    </row>
    <row r="32" ht="15.75" customHeight="1">
      <c r="A32" s="6" t="s">
        <v>64</v>
      </c>
      <c r="B32" s="6" t="s">
        <v>121</v>
      </c>
      <c r="C32" s="6" t="s">
        <v>48</v>
      </c>
      <c r="D32" s="6" t="s">
        <v>122</v>
      </c>
      <c r="E32" s="6" t="s">
        <v>67</v>
      </c>
      <c r="F32" s="6" t="s">
        <v>26</v>
      </c>
      <c r="G32" s="6">
        <v>46819.0</v>
      </c>
      <c r="H32" s="6" t="s">
        <v>123</v>
      </c>
      <c r="I32" s="7">
        <v>44348.0</v>
      </c>
      <c r="J32" s="7">
        <v>44407.0</v>
      </c>
      <c r="K32" s="6" t="s">
        <v>28</v>
      </c>
      <c r="L32" s="6" t="s">
        <v>69</v>
      </c>
      <c r="M32" s="6" t="s">
        <v>70</v>
      </c>
      <c r="Q32" s="8" t="s">
        <v>31</v>
      </c>
    </row>
    <row r="33" ht="15.75" customHeight="1">
      <c r="A33" s="6" t="s">
        <v>64</v>
      </c>
      <c r="B33" s="6" t="s">
        <v>124</v>
      </c>
      <c r="C33" s="6" t="s">
        <v>48</v>
      </c>
      <c r="D33" s="6" t="s">
        <v>125</v>
      </c>
      <c r="E33" s="6" t="s">
        <v>67</v>
      </c>
      <c r="F33" s="6" t="s">
        <v>26</v>
      </c>
      <c r="G33" s="6">
        <v>46825.0</v>
      </c>
      <c r="H33" s="6" t="s">
        <v>77</v>
      </c>
      <c r="I33" s="7">
        <v>44105.0</v>
      </c>
      <c r="J33" s="7">
        <v>44407.0</v>
      </c>
      <c r="K33" s="6" t="s">
        <v>28</v>
      </c>
      <c r="L33" s="6" t="s">
        <v>69</v>
      </c>
      <c r="M33" s="6" t="s">
        <v>126</v>
      </c>
      <c r="Q33" s="8" t="s">
        <v>31</v>
      </c>
    </row>
    <row r="34" ht="15.75" customHeight="1">
      <c r="A34" s="6" t="s">
        <v>64</v>
      </c>
      <c r="B34" s="6" t="s">
        <v>127</v>
      </c>
      <c r="C34" s="6" t="s">
        <v>48</v>
      </c>
      <c r="D34" s="6" t="s">
        <v>128</v>
      </c>
      <c r="E34" s="6" t="s">
        <v>67</v>
      </c>
      <c r="F34" s="6" t="s">
        <v>26</v>
      </c>
      <c r="G34" s="6">
        <v>46835.0</v>
      </c>
      <c r="H34" s="6" t="s">
        <v>77</v>
      </c>
      <c r="I34" s="7">
        <v>44348.0</v>
      </c>
      <c r="J34" s="7">
        <v>44407.0</v>
      </c>
      <c r="K34" s="6" t="s">
        <v>28</v>
      </c>
      <c r="L34" s="6" t="s">
        <v>69</v>
      </c>
      <c r="M34" s="6" t="s">
        <v>70</v>
      </c>
      <c r="Q34" s="8" t="s">
        <v>31</v>
      </c>
    </row>
    <row r="35" ht="15.75" customHeight="1">
      <c r="A35" s="6" t="s">
        <v>64</v>
      </c>
      <c r="B35" s="6" t="s">
        <v>129</v>
      </c>
      <c r="C35" s="6" t="s">
        <v>48</v>
      </c>
      <c r="D35" s="6" t="s">
        <v>130</v>
      </c>
      <c r="E35" s="6" t="s">
        <v>67</v>
      </c>
      <c r="F35" s="6" t="s">
        <v>26</v>
      </c>
      <c r="G35" s="6">
        <v>46835.0</v>
      </c>
      <c r="H35" s="6" t="s">
        <v>77</v>
      </c>
      <c r="I35" s="7">
        <v>44348.0</v>
      </c>
      <c r="J35" s="7">
        <v>44407.0</v>
      </c>
      <c r="K35" s="6" t="s">
        <v>28</v>
      </c>
      <c r="L35" s="6" t="s">
        <v>69</v>
      </c>
      <c r="M35" s="6" t="s">
        <v>70</v>
      </c>
      <c r="Q35" s="8" t="s">
        <v>31</v>
      </c>
    </row>
    <row r="36" ht="15.75" customHeight="1">
      <c r="A36" s="6" t="s">
        <v>131</v>
      </c>
      <c r="B36" s="6" t="s">
        <v>132</v>
      </c>
      <c r="C36" s="6" t="s">
        <v>48</v>
      </c>
      <c r="D36" s="6" t="s">
        <v>133</v>
      </c>
      <c r="E36" s="6" t="s">
        <v>134</v>
      </c>
      <c r="F36" s="6" t="s">
        <v>26</v>
      </c>
      <c r="G36" s="6" t="s">
        <v>135</v>
      </c>
      <c r="H36" s="6" t="s">
        <v>136</v>
      </c>
      <c r="I36" s="7">
        <v>44054.0</v>
      </c>
      <c r="J36" s="7">
        <v>44377.0</v>
      </c>
      <c r="K36" s="6" t="s">
        <v>28</v>
      </c>
      <c r="L36" s="6" t="s">
        <v>39</v>
      </c>
      <c r="M36" s="6" t="s">
        <v>137</v>
      </c>
      <c r="Q36" s="8" t="s">
        <v>31</v>
      </c>
    </row>
    <row r="37" ht="15.75" customHeight="1">
      <c r="A37" s="6" t="s">
        <v>138</v>
      </c>
      <c r="B37" s="6" t="s">
        <v>138</v>
      </c>
      <c r="C37" s="6" t="s">
        <v>48</v>
      </c>
      <c r="D37" s="6" t="s">
        <v>139</v>
      </c>
      <c r="E37" s="6" t="s">
        <v>67</v>
      </c>
      <c r="F37" s="6" t="s">
        <v>26</v>
      </c>
      <c r="G37" s="6" t="s">
        <v>140</v>
      </c>
      <c r="H37" s="6" t="s">
        <v>141</v>
      </c>
      <c r="I37" s="7">
        <v>44354.0</v>
      </c>
      <c r="J37" s="7">
        <v>44407.0</v>
      </c>
      <c r="K37" s="6" t="s">
        <v>28</v>
      </c>
      <c r="L37" s="6" t="s">
        <v>142</v>
      </c>
      <c r="M37" s="6" t="s">
        <v>143</v>
      </c>
      <c r="Q37" s="8" t="s">
        <v>31</v>
      </c>
    </row>
    <row r="38" ht="15.75" customHeight="1">
      <c r="A38" s="6" t="s">
        <v>144</v>
      </c>
      <c r="B38" s="6" t="s">
        <v>145</v>
      </c>
      <c r="C38" s="6" t="s">
        <v>146</v>
      </c>
      <c r="D38" s="6" t="s">
        <v>147</v>
      </c>
      <c r="E38" s="6" t="s">
        <v>148</v>
      </c>
      <c r="F38" s="6" t="s">
        <v>26</v>
      </c>
      <c r="G38" s="6">
        <v>47201.0</v>
      </c>
      <c r="H38" s="6" t="s">
        <v>149</v>
      </c>
      <c r="I38" s="7">
        <v>44105.0</v>
      </c>
      <c r="J38" s="7">
        <v>44377.0</v>
      </c>
      <c r="K38" s="6" t="s">
        <v>28</v>
      </c>
      <c r="L38" s="6" t="s">
        <v>150</v>
      </c>
      <c r="M38" s="6" t="s">
        <v>151</v>
      </c>
      <c r="Q38" s="8" t="s">
        <v>31</v>
      </c>
    </row>
    <row r="39" ht="15.75" customHeight="1">
      <c r="A39" s="6" t="s">
        <v>144</v>
      </c>
      <c r="B39" s="6" t="s">
        <v>152</v>
      </c>
      <c r="C39" s="6" t="s">
        <v>146</v>
      </c>
      <c r="D39" s="6" t="s">
        <v>153</v>
      </c>
      <c r="E39" s="6" t="s">
        <v>148</v>
      </c>
      <c r="F39" s="6" t="s">
        <v>26</v>
      </c>
      <c r="G39" s="6">
        <v>47201.0</v>
      </c>
      <c r="H39" s="6" t="s">
        <v>149</v>
      </c>
      <c r="I39" s="7">
        <v>44105.0</v>
      </c>
      <c r="J39" s="7">
        <v>44407.0</v>
      </c>
      <c r="K39" s="6" t="s">
        <v>28</v>
      </c>
      <c r="L39" s="6" t="s">
        <v>69</v>
      </c>
      <c r="M39" s="6" t="s">
        <v>70</v>
      </c>
      <c r="Q39" s="8" t="s">
        <v>31</v>
      </c>
    </row>
    <row r="40" ht="15.75" customHeight="1">
      <c r="A40" s="6" t="s">
        <v>144</v>
      </c>
      <c r="B40" s="6" t="s">
        <v>154</v>
      </c>
      <c r="C40" s="6" t="s">
        <v>146</v>
      </c>
      <c r="D40" s="6" t="s">
        <v>155</v>
      </c>
      <c r="E40" s="6" t="s">
        <v>148</v>
      </c>
      <c r="F40" s="6" t="s">
        <v>26</v>
      </c>
      <c r="G40" s="6">
        <v>47201.0</v>
      </c>
      <c r="H40" s="6" t="s">
        <v>149</v>
      </c>
      <c r="I40" s="7">
        <v>44354.0</v>
      </c>
      <c r="J40" s="7">
        <v>44399.0</v>
      </c>
      <c r="K40" s="6" t="s">
        <v>34</v>
      </c>
      <c r="M40" s="6" t="s">
        <v>156</v>
      </c>
      <c r="Q40" s="8" t="s">
        <v>31</v>
      </c>
    </row>
    <row r="41" ht="15.75" customHeight="1">
      <c r="A41" s="6" t="s">
        <v>144</v>
      </c>
      <c r="B41" s="6" t="s">
        <v>157</v>
      </c>
      <c r="C41" s="6" t="s">
        <v>146</v>
      </c>
      <c r="D41" s="6" t="s">
        <v>158</v>
      </c>
      <c r="E41" s="6" t="s">
        <v>148</v>
      </c>
      <c r="F41" s="6" t="s">
        <v>26</v>
      </c>
      <c r="G41" s="6">
        <v>47201.0</v>
      </c>
      <c r="H41" s="6" t="s">
        <v>149</v>
      </c>
      <c r="I41" s="7">
        <v>44348.0</v>
      </c>
      <c r="J41" s="7">
        <v>44407.0</v>
      </c>
      <c r="K41" s="6" t="s">
        <v>28</v>
      </c>
      <c r="L41" s="6" t="s">
        <v>150</v>
      </c>
      <c r="M41" s="6" t="s">
        <v>159</v>
      </c>
      <c r="Q41" s="8" t="s">
        <v>31</v>
      </c>
    </row>
    <row r="42" ht="15.75" customHeight="1">
      <c r="A42" s="6" t="s">
        <v>144</v>
      </c>
      <c r="B42" s="6" t="s">
        <v>160</v>
      </c>
      <c r="C42" s="6" t="s">
        <v>146</v>
      </c>
      <c r="D42" s="6" t="s">
        <v>161</v>
      </c>
      <c r="E42" s="6" t="s">
        <v>148</v>
      </c>
      <c r="F42" s="6" t="s">
        <v>26</v>
      </c>
      <c r="G42" s="6">
        <v>47201.0</v>
      </c>
      <c r="H42" s="6" t="s">
        <v>149</v>
      </c>
      <c r="I42" s="7">
        <v>44355.0</v>
      </c>
      <c r="J42" s="7">
        <v>44397.0</v>
      </c>
      <c r="K42" s="6" t="s">
        <v>162</v>
      </c>
      <c r="M42" s="6" t="s">
        <v>163</v>
      </c>
      <c r="Q42" s="8" t="s">
        <v>31</v>
      </c>
    </row>
    <row r="43" ht="15.75" customHeight="1">
      <c r="A43" s="6" t="s">
        <v>144</v>
      </c>
      <c r="B43" s="6" t="s">
        <v>164</v>
      </c>
      <c r="C43" s="6" t="s">
        <v>146</v>
      </c>
      <c r="D43" s="6" t="s">
        <v>165</v>
      </c>
      <c r="E43" s="6" t="s">
        <v>166</v>
      </c>
      <c r="F43" s="6" t="s">
        <v>26</v>
      </c>
      <c r="G43" s="6">
        <v>47201.0</v>
      </c>
      <c r="H43" s="6" t="s">
        <v>149</v>
      </c>
      <c r="I43" s="7">
        <v>44348.0</v>
      </c>
      <c r="J43" s="7">
        <v>44407.0</v>
      </c>
      <c r="K43" s="6" t="s">
        <v>28</v>
      </c>
      <c r="M43" s="6" t="s">
        <v>70</v>
      </c>
      <c r="Q43" s="8" t="s">
        <v>31</v>
      </c>
    </row>
    <row r="44" ht="15.75" customHeight="1">
      <c r="A44" s="6" t="s">
        <v>144</v>
      </c>
      <c r="B44" s="6" t="s">
        <v>167</v>
      </c>
      <c r="C44" s="6" t="s">
        <v>146</v>
      </c>
      <c r="D44" s="6" t="s">
        <v>168</v>
      </c>
      <c r="E44" s="6" t="s">
        <v>148</v>
      </c>
      <c r="F44" s="6" t="s">
        <v>26</v>
      </c>
      <c r="G44" s="6">
        <v>47201.0</v>
      </c>
      <c r="H44" s="6" t="s">
        <v>149</v>
      </c>
      <c r="I44" s="7">
        <v>44348.0</v>
      </c>
      <c r="J44" s="7">
        <v>44399.0</v>
      </c>
      <c r="K44" s="6" t="s">
        <v>28</v>
      </c>
      <c r="L44" s="6" t="s">
        <v>69</v>
      </c>
      <c r="M44" s="6" t="s">
        <v>169</v>
      </c>
      <c r="Q44" s="8" t="s">
        <v>31</v>
      </c>
    </row>
    <row r="45" ht="15.75" customHeight="1">
      <c r="A45" s="6" t="s">
        <v>144</v>
      </c>
      <c r="B45" s="6" t="s">
        <v>170</v>
      </c>
      <c r="C45" s="6" t="s">
        <v>146</v>
      </c>
      <c r="D45" s="6" t="s">
        <v>171</v>
      </c>
      <c r="E45" s="6" t="s">
        <v>166</v>
      </c>
      <c r="F45" s="6" t="s">
        <v>26</v>
      </c>
      <c r="G45" s="6">
        <v>47201.0</v>
      </c>
      <c r="H45" s="6" t="s">
        <v>149</v>
      </c>
      <c r="I45" s="7">
        <v>44348.0</v>
      </c>
      <c r="J45" s="7">
        <v>44407.0</v>
      </c>
      <c r="K45" s="6" t="s">
        <v>28</v>
      </c>
      <c r="L45" s="6" t="s">
        <v>69</v>
      </c>
      <c r="M45" s="6" t="s">
        <v>126</v>
      </c>
      <c r="Q45" s="8" t="s">
        <v>31</v>
      </c>
    </row>
    <row r="46" ht="15.75" customHeight="1">
      <c r="A46" s="6" t="s">
        <v>144</v>
      </c>
      <c r="B46" s="6" t="s">
        <v>172</v>
      </c>
      <c r="C46" s="6" t="s">
        <v>146</v>
      </c>
      <c r="D46" s="6" t="s">
        <v>173</v>
      </c>
      <c r="E46" s="6" t="s">
        <v>148</v>
      </c>
      <c r="F46" s="6" t="s">
        <v>26</v>
      </c>
      <c r="G46" s="6">
        <v>47201.0</v>
      </c>
      <c r="H46" s="6" t="s">
        <v>149</v>
      </c>
      <c r="I46" s="7">
        <v>44356.0</v>
      </c>
      <c r="J46" s="7">
        <v>44398.0</v>
      </c>
      <c r="K46" s="6" t="s">
        <v>174</v>
      </c>
      <c r="M46" s="6" t="s">
        <v>163</v>
      </c>
      <c r="Q46" s="8" t="s">
        <v>31</v>
      </c>
    </row>
    <row r="47" ht="15.75" customHeight="1">
      <c r="A47" s="6" t="s">
        <v>144</v>
      </c>
      <c r="B47" s="6" t="s">
        <v>175</v>
      </c>
      <c r="C47" s="6" t="s">
        <v>146</v>
      </c>
      <c r="D47" s="6" t="s">
        <v>176</v>
      </c>
      <c r="E47" s="6" t="s">
        <v>148</v>
      </c>
      <c r="F47" s="6" t="s">
        <v>26</v>
      </c>
      <c r="G47" s="6">
        <v>47203.0</v>
      </c>
      <c r="H47" s="6" t="s">
        <v>149</v>
      </c>
      <c r="I47" s="7">
        <v>44105.0</v>
      </c>
      <c r="J47" s="7">
        <v>44407.0</v>
      </c>
      <c r="K47" s="6" t="s">
        <v>28</v>
      </c>
      <c r="L47" s="6" t="s">
        <v>69</v>
      </c>
      <c r="M47" s="6" t="s">
        <v>70</v>
      </c>
      <c r="Q47" s="8" t="s">
        <v>31</v>
      </c>
    </row>
    <row r="48" ht="15.75" customHeight="1">
      <c r="A48" s="6" t="s">
        <v>144</v>
      </c>
      <c r="B48" s="6" t="s">
        <v>177</v>
      </c>
      <c r="C48" s="6" t="s">
        <v>146</v>
      </c>
      <c r="D48" s="6" t="s">
        <v>178</v>
      </c>
      <c r="E48" s="6" t="s">
        <v>166</v>
      </c>
      <c r="F48" s="6" t="s">
        <v>26</v>
      </c>
      <c r="G48" s="6">
        <v>47203.0</v>
      </c>
      <c r="H48" s="6" t="s">
        <v>149</v>
      </c>
      <c r="I48" s="7">
        <v>44105.0</v>
      </c>
      <c r="J48" s="7">
        <v>44407.0</v>
      </c>
      <c r="K48" s="6" t="s">
        <v>28</v>
      </c>
      <c r="L48" s="6" t="s">
        <v>69</v>
      </c>
      <c r="M48" s="6" t="s">
        <v>70</v>
      </c>
      <c r="Q48" s="8" t="s">
        <v>31</v>
      </c>
    </row>
    <row r="49" ht="15.75" customHeight="1">
      <c r="A49" s="6" t="s">
        <v>144</v>
      </c>
      <c r="B49" s="6" t="s">
        <v>179</v>
      </c>
      <c r="C49" s="6" t="s">
        <v>146</v>
      </c>
      <c r="D49" s="6" t="s">
        <v>180</v>
      </c>
      <c r="E49" s="6" t="s">
        <v>148</v>
      </c>
      <c r="F49" s="6" t="s">
        <v>26</v>
      </c>
      <c r="G49" s="6">
        <v>47203.0</v>
      </c>
      <c r="H49" s="6" t="s">
        <v>149</v>
      </c>
      <c r="I49" s="7">
        <v>44348.0</v>
      </c>
      <c r="J49" s="7">
        <v>44407.0</v>
      </c>
      <c r="K49" s="6" t="s">
        <v>28</v>
      </c>
      <c r="L49" s="6" t="s">
        <v>69</v>
      </c>
      <c r="M49" s="6" t="s">
        <v>70</v>
      </c>
      <c r="Q49" s="8" t="s">
        <v>31</v>
      </c>
    </row>
    <row r="50" ht="15.75" customHeight="1">
      <c r="A50" s="6" t="s">
        <v>181</v>
      </c>
      <c r="B50" s="6" t="s">
        <v>182</v>
      </c>
      <c r="C50" s="6" t="s">
        <v>146</v>
      </c>
      <c r="D50" s="6" t="s">
        <v>183</v>
      </c>
      <c r="E50" s="6" t="s">
        <v>184</v>
      </c>
      <c r="F50" s="6" t="s">
        <v>26</v>
      </c>
      <c r="G50" s="6">
        <v>47246.0</v>
      </c>
      <c r="H50" s="6" t="s">
        <v>185</v>
      </c>
      <c r="I50" s="7">
        <v>44136.0</v>
      </c>
      <c r="J50" s="7">
        <v>44379.0</v>
      </c>
      <c r="K50" s="6" t="s">
        <v>186</v>
      </c>
      <c r="L50" s="6" t="s">
        <v>69</v>
      </c>
      <c r="M50" s="6" t="s">
        <v>30</v>
      </c>
      <c r="Q50" s="8" t="s">
        <v>31</v>
      </c>
    </row>
    <row r="51" ht="15.75" customHeight="1">
      <c r="A51" s="6" t="s">
        <v>144</v>
      </c>
      <c r="B51" s="6" t="s">
        <v>187</v>
      </c>
      <c r="C51" s="6" t="s">
        <v>146</v>
      </c>
      <c r="D51" s="6" t="s">
        <v>188</v>
      </c>
      <c r="E51" s="6" t="s">
        <v>189</v>
      </c>
      <c r="F51" s="6" t="s">
        <v>26</v>
      </c>
      <c r="G51" s="6">
        <v>47280.0</v>
      </c>
      <c r="H51" s="6" t="s">
        <v>149</v>
      </c>
      <c r="I51" s="7">
        <v>44105.0</v>
      </c>
      <c r="J51" s="7">
        <v>44407.0</v>
      </c>
      <c r="K51" s="6" t="s">
        <v>28</v>
      </c>
      <c r="L51" s="6" t="s">
        <v>69</v>
      </c>
      <c r="M51" s="6" t="s">
        <v>70</v>
      </c>
      <c r="Q51" s="8" t="s">
        <v>31</v>
      </c>
    </row>
    <row r="52" ht="15.75" customHeight="1">
      <c r="A52" s="6" t="s">
        <v>144</v>
      </c>
      <c r="B52" s="6" t="s">
        <v>190</v>
      </c>
      <c r="C52" s="6" t="s">
        <v>146</v>
      </c>
      <c r="D52" s="6" t="s">
        <v>191</v>
      </c>
      <c r="E52" s="6" t="s">
        <v>148</v>
      </c>
      <c r="F52" s="6" t="s">
        <v>26</v>
      </c>
      <c r="G52" s="6" t="s">
        <v>192</v>
      </c>
      <c r="H52" s="6" t="s">
        <v>149</v>
      </c>
      <c r="I52" s="7">
        <v>44105.0</v>
      </c>
      <c r="J52" s="7">
        <v>44377.0</v>
      </c>
      <c r="K52" s="6" t="s">
        <v>28</v>
      </c>
      <c r="L52" s="6" t="s">
        <v>193</v>
      </c>
      <c r="M52" s="6" t="s">
        <v>70</v>
      </c>
      <c r="Q52" s="8" t="s">
        <v>31</v>
      </c>
    </row>
    <row r="53" ht="15.75" customHeight="1">
      <c r="A53" s="6" t="s">
        <v>144</v>
      </c>
      <c r="B53" s="6" t="s">
        <v>194</v>
      </c>
      <c r="C53" s="6" t="s">
        <v>146</v>
      </c>
      <c r="D53" s="6" t="s">
        <v>195</v>
      </c>
      <c r="E53" s="6" t="s">
        <v>148</v>
      </c>
      <c r="F53" s="6" t="s">
        <v>26</v>
      </c>
      <c r="G53" s="6" t="s">
        <v>196</v>
      </c>
      <c r="H53" s="6" t="s">
        <v>149</v>
      </c>
      <c r="I53" s="7">
        <v>44105.0</v>
      </c>
      <c r="J53" s="7">
        <v>44377.0</v>
      </c>
      <c r="K53" s="6" t="s">
        <v>28</v>
      </c>
      <c r="L53" s="6" t="s">
        <v>150</v>
      </c>
      <c r="M53" s="6" t="s">
        <v>151</v>
      </c>
      <c r="Q53" s="8" t="s">
        <v>31</v>
      </c>
    </row>
    <row r="54" ht="15.75" customHeight="1">
      <c r="A54" s="6" t="s">
        <v>144</v>
      </c>
      <c r="B54" s="6" t="s">
        <v>197</v>
      </c>
      <c r="C54" s="6" t="s">
        <v>146</v>
      </c>
      <c r="D54" s="6" t="s">
        <v>198</v>
      </c>
      <c r="E54" s="6" t="s">
        <v>148</v>
      </c>
      <c r="F54" s="6" t="s">
        <v>26</v>
      </c>
      <c r="G54" s="6" t="s">
        <v>199</v>
      </c>
      <c r="H54" s="6" t="s">
        <v>149</v>
      </c>
      <c r="I54" s="7">
        <v>44348.0</v>
      </c>
      <c r="J54" s="7">
        <v>44407.0</v>
      </c>
      <c r="K54" s="6" t="s">
        <v>28</v>
      </c>
      <c r="L54" s="6" t="s">
        <v>69</v>
      </c>
      <c r="Q54" s="8" t="s">
        <v>31</v>
      </c>
    </row>
    <row r="55" ht="15.75" customHeight="1">
      <c r="A55" s="6" t="s">
        <v>144</v>
      </c>
      <c r="B55" s="6" t="s">
        <v>200</v>
      </c>
      <c r="C55" s="6" t="s">
        <v>146</v>
      </c>
      <c r="D55" s="6" t="s">
        <v>201</v>
      </c>
      <c r="E55" s="6" t="s">
        <v>148</v>
      </c>
      <c r="F55" s="6" t="s">
        <v>26</v>
      </c>
      <c r="G55" s="6" t="s">
        <v>202</v>
      </c>
      <c r="H55" s="6" t="s">
        <v>149</v>
      </c>
      <c r="I55" s="7">
        <v>44105.0</v>
      </c>
      <c r="J55" s="7">
        <v>44377.0</v>
      </c>
      <c r="K55" s="6" t="s">
        <v>28</v>
      </c>
      <c r="L55" s="6" t="s">
        <v>150</v>
      </c>
      <c r="M55" s="6" t="s">
        <v>151</v>
      </c>
      <c r="Q55" s="8" t="s">
        <v>31</v>
      </c>
    </row>
    <row r="56" ht="15.75" customHeight="1">
      <c r="A56" s="6" t="s">
        <v>144</v>
      </c>
      <c r="B56" s="6" t="s">
        <v>203</v>
      </c>
      <c r="C56" s="6" t="s">
        <v>146</v>
      </c>
      <c r="D56" s="6" t="s">
        <v>204</v>
      </c>
      <c r="E56" s="6" t="s">
        <v>148</v>
      </c>
      <c r="F56" s="6" t="s">
        <v>26</v>
      </c>
      <c r="G56" s="6" t="s">
        <v>205</v>
      </c>
      <c r="H56" s="6" t="s">
        <v>149</v>
      </c>
      <c r="I56" s="7">
        <v>44105.0</v>
      </c>
      <c r="J56" s="7">
        <v>44377.0</v>
      </c>
      <c r="K56" s="6" t="s">
        <v>28</v>
      </c>
      <c r="L56" s="6" t="s">
        <v>150</v>
      </c>
      <c r="M56" s="6" t="s">
        <v>151</v>
      </c>
      <c r="Q56" s="8" t="s">
        <v>31</v>
      </c>
    </row>
    <row r="57" ht="15.75" customHeight="1">
      <c r="A57" s="6" t="s">
        <v>144</v>
      </c>
      <c r="B57" s="6" t="s">
        <v>206</v>
      </c>
      <c r="C57" s="6" t="s">
        <v>146</v>
      </c>
      <c r="D57" s="6" t="s">
        <v>207</v>
      </c>
      <c r="E57" s="6" t="s">
        <v>148</v>
      </c>
      <c r="F57" s="6" t="s">
        <v>26</v>
      </c>
      <c r="G57" s="6" t="s">
        <v>208</v>
      </c>
      <c r="H57" s="6" t="s">
        <v>149</v>
      </c>
      <c r="I57" s="7">
        <v>44105.0</v>
      </c>
      <c r="J57" s="7">
        <v>44399.0</v>
      </c>
      <c r="K57" s="6" t="s">
        <v>28</v>
      </c>
      <c r="L57" s="6" t="s">
        <v>69</v>
      </c>
      <c r="M57" s="6" t="s">
        <v>70</v>
      </c>
      <c r="Q57" s="8" t="s">
        <v>31</v>
      </c>
    </row>
    <row r="58" ht="15.75" customHeight="1">
      <c r="A58" s="6" t="s">
        <v>209</v>
      </c>
      <c r="B58" s="6" t="s">
        <v>210</v>
      </c>
      <c r="C58" s="6" t="s">
        <v>211</v>
      </c>
      <c r="D58" s="6" t="s">
        <v>212</v>
      </c>
      <c r="E58" s="6" t="s">
        <v>213</v>
      </c>
      <c r="F58" s="6" t="s">
        <v>26</v>
      </c>
      <c r="G58" s="6" t="s">
        <v>214</v>
      </c>
      <c r="H58" s="6" t="s">
        <v>215</v>
      </c>
      <c r="I58" s="7">
        <v>44348.0</v>
      </c>
      <c r="J58" s="7">
        <v>44372.0</v>
      </c>
      <c r="K58" s="6" t="s">
        <v>28</v>
      </c>
      <c r="N58" s="6" t="s">
        <v>216</v>
      </c>
      <c r="Q58" s="8" t="s">
        <v>31</v>
      </c>
    </row>
    <row r="59" ht="15.75" customHeight="1">
      <c r="A59" s="6" t="s">
        <v>217</v>
      </c>
      <c r="B59" s="6" t="s">
        <v>218</v>
      </c>
      <c r="C59" s="6" t="s">
        <v>219</v>
      </c>
      <c r="D59" s="6" t="s">
        <v>220</v>
      </c>
      <c r="E59" s="6" t="s">
        <v>221</v>
      </c>
      <c r="F59" s="6" t="s">
        <v>26</v>
      </c>
      <c r="G59" s="6">
        <v>46929.0</v>
      </c>
      <c r="H59" s="6" t="s">
        <v>222</v>
      </c>
      <c r="I59" s="7">
        <v>44105.0</v>
      </c>
      <c r="J59" s="7">
        <v>44418.0</v>
      </c>
      <c r="K59" s="6" t="s">
        <v>223</v>
      </c>
      <c r="L59" s="6" t="s">
        <v>224</v>
      </c>
      <c r="M59" s="6" t="s">
        <v>159</v>
      </c>
      <c r="Q59" s="8" t="s">
        <v>31</v>
      </c>
    </row>
    <row r="60" ht="15.75" customHeight="1">
      <c r="A60" s="6" t="s">
        <v>217</v>
      </c>
      <c r="B60" s="6" t="s">
        <v>225</v>
      </c>
      <c r="C60" s="6" t="s">
        <v>219</v>
      </c>
      <c r="D60" s="6" t="s">
        <v>226</v>
      </c>
      <c r="E60" s="6" t="s">
        <v>221</v>
      </c>
      <c r="F60" s="6" t="s">
        <v>26</v>
      </c>
      <c r="G60" s="6" t="s">
        <v>227</v>
      </c>
      <c r="H60" s="6" t="s">
        <v>222</v>
      </c>
      <c r="I60" s="7">
        <v>44105.0</v>
      </c>
      <c r="J60" s="7">
        <v>44418.0</v>
      </c>
      <c r="K60" s="6" t="s">
        <v>223</v>
      </c>
      <c r="L60" s="6" t="s">
        <v>30</v>
      </c>
      <c r="M60" s="6" t="s">
        <v>228</v>
      </c>
      <c r="Q60" s="8" t="s">
        <v>31</v>
      </c>
    </row>
    <row r="61" ht="15.75" customHeight="1">
      <c r="A61" s="6" t="s">
        <v>229</v>
      </c>
      <c r="B61" s="6" t="s">
        <v>230</v>
      </c>
      <c r="C61" s="6" t="s">
        <v>231</v>
      </c>
      <c r="D61" s="6" t="s">
        <v>232</v>
      </c>
      <c r="E61" s="6" t="s">
        <v>233</v>
      </c>
      <c r="F61" s="6" t="s">
        <v>26</v>
      </c>
      <c r="G61" s="6">
        <v>46947.0</v>
      </c>
      <c r="H61" s="6" t="s">
        <v>234</v>
      </c>
      <c r="I61" s="7">
        <v>44105.0</v>
      </c>
      <c r="J61" s="7">
        <v>44377.0</v>
      </c>
      <c r="K61" s="6" t="s">
        <v>28</v>
      </c>
      <c r="L61" s="6" t="s">
        <v>69</v>
      </c>
      <c r="M61" s="6" t="s">
        <v>235</v>
      </c>
      <c r="Q61" s="8" t="s">
        <v>31</v>
      </c>
    </row>
    <row r="62" ht="15.75" customHeight="1">
      <c r="A62" s="6" t="s">
        <v>229</v>
      </c>
      <c r="B62" s="6" t="s">
        <v>236</v>
      </c>
      <c r="C62" s="6" t="s">
        <v>231</v>
      </c>
      <c r="D62" s="6" t="s">
        <v>237</v>
      </c>
      <c r="E62" s="6" t="s">
        <v>233</v>
      </c>
      <c r="F62" s="6" t="s">
        <v>26</v>
      </c>
      <c r="G62" s="6">
        <v>46947.0</v>
      </c>
      <c r="H62" s="6" t="s">
        <v>234</v>
      </c>
      <c r="I62" s="7">
        <v>44105.0</v>
      </c>
      <c r="J62" s="7">
        <v>44378.0</v>
      </c>
      <c r="K62" s="6" t="s">
        <v>28</v>
      </c>
      <c r="L62" s="6" t="s">
        <v>69</v>
      </c>
      <c r="M62" s="6" t="s">
        <v>126</v>
      </c>
      <c r="Q62" s="8" t="s">
        <v>31</v>
      </c>
    </row>
    <row r="63" ht="15.75" customHeight="1">
      <c r="A63" s="6" t="s">
        <v>238</v>
      </c>
      <c r="B63" s="6" t="s">
        <v>239</v>
      </c>
      <c r="C63" s="6" t="s">
        <v>240</v>
      </c>
      <c r="D63" s="6" t="s">
        <v>241</v>
      </c>
      <c r="E63" s="6" t="s">
        <v>242</v>
      </c>
      <c r="F63" s="6" t="s">
        <v>26</v>
      </c>
      <c r="G63" s="6">
        <v>27130.0</v>
      </c>
      <c r="H63" s="6" t="s">
        <v>243</v>
      </c>
      <c r="I63" s="7">
        <v>44348.0</v>
      </c>
      <c r="J63" s="7">
        <v>44379.0</v>
      </c>
      <c r="K63" s="6" t="s">
        <v>223</v>
      </c>
      <c r="L63" s="6" t="s">
        <v>244</v>
      </c>
      <c r="M63" s="6" t="s">
        <v>45</v>
      </c>
      <c r="Q63" s="8" t="s">
        <v>31</v>
      </c>
    </row>
    <row r="64" ht="15.75" customHeight="1">
      <c r="A64" s="6" t="s">
        <v>238</v>
      </c>
      <c r="B64" s="6" t="s">
        <v>245</v>
      </c>
      <c r="C64" s="6" t="s">
        <v>240</v>
      </c>
      <c r="D64" s="6" t="s">
        <v>246</v>
      </c>
      <c r="E64" s="6" t="s">
        <v>247</v>
      </c>
      <c r="F64" s="6" t="s">
        <v>26</v>
      </c>
      <c r="G64" s="6">
        <v>47129.0</v>
      </c>
      <c r="H64" s="6" t="s">
        <v>243</v>
      </c>
      <c r="I64" s="7">
        <v>44348.0</v>
      </c>
      <c r="J64" s="7">
        <v>44378.0</v>
      </c>
      <c r="K64" s="6" t="s">
        <v>248</v>
      </c>
      <c r="M64" s="6" t="s">
        <v>57</v>
      </c>
      <c r="Q64" s="8" t="s">
        <v>249</v>
      </c>
    </row>
    <row r="65" ht="15.75" customHeight="1">
      <c r="A65" s="6" t="s">
        <v>238</v>
      </c>
      <c r="B65" s="6" t="s">
        <v>250</v>
      </c>
      <c r="C65" s="6" t="s">
        <v>240</v>
      </c>
      <c r="D65" s="6" t="s">
        <v>251</v>
      </c>
      <c r="E65" s="6" t="s">
        <v>247</v>
      </c>
      <c r="F65" s="6" t="s">
        <v>26</v>
      </c>
      <c r="G65" s="6">
        <v>47129.0</v>
      </c>
      <c r="H65" s="6" t="s">
        <v>243</v>
      </c>
      <c r="I65" s="7">
        <v>44348.0</v>
      </c>
      <c r="J65" s="7">
        <v>44376.0</v>
      </c>
      <c r="K65" s="6" t="s">
        <v>252</v>
      </c>
      <c r="M65" s="6" t="s">
        <v>57</v>
      </c>
      <c r="Q65" s="8" t="s">
        <v>249</v>
      </c>
    </row>
    <row r="66" ht="15.75" customHeight="1">
      <c r="A66" s="6" t="s">
        <v>238</v>
      </c>
      <c r="B66" s="6" t="s">
        <v>253</v>
      </c>
      <c r="C66" s="6" t="s">
        <v>240</v>
      </c>
      <c r="D66" s="6" t="s">
        <v>254</v>
      </c>
      <c r="E66" s="6" t="s">
        <v>255</v>
      </c>
      <c r="F66" s="6" t="s">
        <v>26</v>
      </c>
      <c r="G66" s="6">
        <v>47129.0</v>
      </c>
      <c r="H66" s="6" t="s">
        <v>243</v>
      </c>
      <c r="I66" s="7">
        <v>44349.0</v>
      </c>
      <c r="J66" s="7">
        <v>44377.0</v>
      </c>
      <c r="K66" s="6" t="s">
        <v>174</v>
      </c>
      <c r="M66" s="6" t="s">
        <v>57</v>
      </c>
      <c r="Q66" s="8" t="s">
        <v>249</v>
      </c>
    </row>
    <row r="67" ht="15.75" customHeight="1">
      <c r="A67" s="6" t="s">
        <v>238</v>
      </c>
      <c r="B67" s="6" t="s">
        <v>256</v>
      </c>
      <c r="C67" s="6" t="s">
        <v>240</v>
      </c>
      <c r="D67" s="6" t="s">
        <v>246</v>
      </c>
      <c r="E67" s="6" t="s">
        <v>247</v>
      </c>
      <c r="F67" s="6" t="s">
        <v>26</v>
      </c>
      <c r="G67" s="6">
        <v>47129.0</v>
      </c>
      <c r="H67" s="6" t="s">
        <v>243</v>
      </c>
      <c r="I67" s="7">
        <v>44348.0</v>
      </c>
      <c r="J67" s="7">
        <v>44381.0</v>
      </c>
      <c r="K67" s="6" t="s">
        <v>257</v>
      </c>
      <c r="M67" s="6" t="s">
        <v>258</v>
      </c>
      <c r="Q67" s="8" t="s">
        <v>249</v>
      </c>
    </row>
    <row r="68" ht="15.75" customHeight="1">
      <c r="A68" s="6" t="s">
        <v>238</v>
      </c>
      <c r="B68" s="6" t="s">
        <v>259</v>
      </c>
      <c r="C68" s="6" t="s">
        <v>240</v>
      </c>
      <c r="D68" s="6" t="s">
        <v>260</v>
      </c>
      <c r="E68" s="6" t="s">
        <v>242</v>
      </c>
      <c r="F68" s="6" t="s">
        <v>26</v>
      </c>
      <c r="G68" s="6">
        <v>47130.0</v>
      </c>
      <c r="H68" s="6" t="s">
        <v>243</v>
      </c>
      <c r="I68" s="7">
        <v>44348.0</v>
      </c>
      <c r="J68" s="7">
        <v>44378.0</v>
      </c>
      <c r="K68" s="6" t="s">
        <v>223</v>
      </c>
      <c r="L68" s="6" t="s">
        <v>69</v>
      </c>
      <c r="M68" s="6" t="s">
        <v>261</v>
      </c>
      <c r="Q68" s="8" t="s">
        <v>249</v>
      </c>
    </row>
    <row r="69" ht="15.75" customHeight="1">
      <c r="A69" s="6" t="s">
        <v>238</v>
      </c>
      <c r="B69" s="6" t="s">
        <v>262</v>
      </c>
      <c r="C69" s="6" t="s">
        <v>240</v>
      </c>
      <c r="D69" s="6" t="s">
        <v>263</v>
      </c>
      <c r="E69" s="6" t="s">
        <v>242</v>
      </c>
      <c r="F69" s="6" t="s">
        <v>26</v>
      </c>
      <c r="G69" s="6">
        <v>47130.0</v>
      </c>
      <c r="H69" s="6" t="s">
        <v>243</v>
      </c>
      <c r="I69" s="7">
        <v>44348.0</v>
      </c>
      <c r="J69" s="7">
        <v>44400.0</v>
      </c>
      <c r="K69" s="6" t="s">
        <v>223</v>
      </c>
      <c r="L69" s="6" t="s">
        <v>244</v>
      </c>
      <c r="M69" s="6" t="s">
        <v>45</v>
      </c>
      <c r="Q69" s="8" t="s">
        <v>31</v>
      </c>
    </row>
    <row r="70" ht="15.75" customHeight="1">
      <c r="A70" s="6" t="s">
        <v>238</v>
      </c>
      <c r="B70" s="6" t="s">
        <v>264</v>
      </c>
      <c r="C70" s="6" t="s">
        <v>240</v>
      </c>
      <c r="D70" s="6" t="s">
        <v>265</v>
      </c>
      <c r="E70" s="6" t="s">
        <v>242</v>
      </c>
      <c r="F70" s="6" t="s">
        <v>26</v>
      </c>
      <c r="G70" s="6">
        <v>47130.0</v>
      </c>
      <c r="H70" s="6" t="s">
        <v>243</v>
      </c>
      <c r="I70" s="7">
        <v>44348.0</v>
      </c>
      <c r="J70" s="7">
        <v>44400.0</v>
      </c>
      <c r="K70" s="6" t="s">
        <v>28</v>
      </c>
      <c r="M70" s="6" t="s">
        <v>266</v>
      </c>
      <c r="Q70" s="8" t="s">
        <v>31</v>
      </c>
    </row>
    <row r="71" ht="15.75" customHeight="1">
      <c r="A71" s="6" t="s">
        <v>267</v>
      </c>
      <c r="B71" s="6" t="s">
        <v>268</v>
      </c>
      <c r="C71" s="6" t="s">
        <v>269</v>
      </c>
      <c r="D71" s="6" t="s">
        <v>270</v>
      </c>
      <c r="E71" s="6" t="s">
        <v>271</v>
      </c>
      <c r="F71" s="6" t="s">
        <v>26</v>
      </c>
      <c r="G71" s="6">
        <v>47834.0</v>
      </c>
      <c r="H71" s="6" t="s">
        <v>272</v>
      </c>
      <c r="I71" s="7">
        <v>44343.0</v>
      </c>
      <c r="J71" s="7">
        <v>44393.0</v>
      </c>
      <c r="K71" s="6" t="s">
        <v>28</v>
      </c>
      <c r="L71" s="6" t="s">
        <v>150</v>
      </c>
      <c r="M71" s="6" t="s">
        <v>30</v>
      </c>
      <c r="Q71" s="8" t="s">
        <v>31</v>
      </c>
    </row>
    <row r="72" ht="15.75" customHeight="1">
      <c r="A72" s="6" t="s">
        <v>267</v>
      </c>
      <c r="B72" s="6" t="s">
        <v>273</v>
      </c>
      <c r="C72" s="6" t="s">
        <v>269</v>
      </c>
      <c r="D72" s="6" t="s">
        <v>274</v>
      </c>
      <c r="E72" s="6" t="s">
        <v>271</v>
      </c>
      <c r="F72" s="6" t="s">
        <v>26</v>
      </c>
      <c r="G72" s="6">
        <v>47834.0</v>
      </c>
      <c r="H72" s="6" t="s">
        <v>272</v>
      </c>
      <c r="I72" s="7">
        <v>44396.0</v>
      </c>
      <c r="J72" s="7">
        <v>44414.0</v>
      </c>
      <c r="K72" s="6" t="s">
        <v>28</v>
      </c>
      <c r="L72" s="6" t="s">
        <v>150</v>
      </c>
      <c r="M72" s="6" t="s">
        <v>30</v>
      </c>
      <c r="Q72" s="8" t="s">
        <v>31</v>
      </c>
    </row>
    <row r="73" ht="15.75" customHeight="1">
      <c r="A73" s="6" t="s">
        <v>275</v>
      </c>
      <c r="B73" s="6" t="s">
        <v>276</v>
      </c>
      <c r="C73" s="6" t="s">
        <v>277</v>
      </c>
      <c r="D73" s="6" t="s">
        <v>278</v>
      </c>
      <c r="E73" s="6" t="s">
        <v>279</v>
      </c>
      <c r="F73" s="6" t="s">
        <v>26</v>
      </c>
      <c r="G73" s="6">
        <v>46035.0</v>
      </c>
      <c r="H73" s="6" t="s">
        <v>280</v>
      </c>
      <c r="I73" s="7">
        <v>44348.0</v>
      </c>
      <c r="J73" s="7">
        <v>44412.0</v>
      </c>
      <c r="K73" s="6" t="s">
        <v>162</v>
      </c>
      <c r="L73" s="6" t="s">
        <v>281</v>
      </c>
      <c r="M73" s="6" t="s">
        <v>282</v>
      </c>
      <c r="Q73" s="8" t="s">
        <v>249</v>
      </c>
    </row>
    <row r="74" ht="15.75" customHeight="1">
      <c r="A74" s="6" t="s">
        <v>275</v>
      </c>
      <c r="B74" s="6" t="s">
        <v>283</v>
      </c>
      <c r="C74" s="6" t="s">
        <v>277</v>
      </c>
      <c r="D74" s="6" t="s">
        <v>284</v>
      </c>
      <c r="E74" s="6" t="s">
        <v>285</v>
      </c>
      <c r="F74" s="6" t="s">
        <v>26</v>
      </c>
      <c r="G74" s="6">
        <v>46041.0</v>
      </c>
      <c r="H74" s="6" t="s">
        <v>280</v>
      </c>
      <c r="I74" s="7">
        <v>44348.0</v>
      </c>
      <c r="J74" s="7">
        <v>44412.0</v>
      </c>
      <c r="K74" s="6" t="s">
        <v>28</v>
      </c>
      <c r="L74" s="6" t="s">
        <v>286</v>
      </c>
      <c r="M74" s="6" t="s">
        <v>287</v>
      </c>
      <c r="Q74" s="8" t="s">
        <v>249</v>
      </c>
    </row>
    <row r="75" ht="15.75" customHeight="1">
      <c r="A75" s="6" t="s">
        <v>275</v>
      </c>
      <c r="B75" s="6" t="s">
        <v>288</v>
      </c>
      <c r="C75" s="6" t="s">
        <v>277</v>
      </c>
      <c r="D75" s="6" t="s">
        <v>289</v>
      </c>
      <c r="E75" s="6" t="s">
        <v>285</v>
      </c>
      <c r="F75" s="6" t="s">
        <v>26</v>
      </c>
      <c r="G75" s="6">
        <v>46041.0</v>
      </c>
      <c r="H75" s="6" t="s">
        <v>280</v>
      </c>
      <c r="I75" s="7">
        <v>44348.0</v>
      </c>
      <c r="J75" s="7">
        <v>44412.0</v>
      </c>
      <c r="K75" s="6" t="s">
        <v>28</v>
      </c>
      <c r="L75" s="6" t="s">
        <v>286</v>
      </c>
      <c r="M75" s="6" t="s">
        <v>290</v>
      </c>
      <c r="Q75" s="8" t="s">
        <v>249</v>
      </c>
    </row>
    <row r="76" ht="15.75" customHeight="1">
      <c r="A76" s="6" t="s">
        <v>275</v>
      </c>
      <c r="B76" s="6" t="s">
        <v>291</v>
      </c>
      <c r="C76" s="6" t="s">
        <v>277</v>
      </c>
      <c r="D76" s="6" t="s">
        <v>292</v>
      </c>
      <c r="E76" s="6" t="s">
        <v>285</v>
      </c>
      <c r="F76" s="6" t="s">
        <v>26</v>
      </c>
      <c r="G76" s="6">
        <v>46041.0</v>
      </c>
      <c r="H76" s="6" t="s">
        <v>280</v>
      </c>
      <c r="I76" s="7">
        <v>44348.0</v>
      </c>
      <c r="J76" s="7">
        <v>44412.0</v>
      </c>
      <c r="K76" s="6" t="s">
        <v>28</v>
      </c>
      <c r="L76" s="6" t="s">
        <v>286</v>
      </c>
      <c r="M76" s="6" t="s">
        <v>293</v>
      </c>
      <c r="Q76" s="8" t="s">
        <v>249</v>
      </c>
    </row>
    <row r="77" ht="15.75" customHeight="1">
      <c r="A77" s="6" t="s">
        <v>275</v>
      </c>
      <c r="B77" s="6" t="s">
        <v>294</v>
      </c>
      <c r="C77" s="6" t="s">
        <v>277</v>
      </c>
      <c r="D77" s="6" t="s">
        <v>295</v>
      </c>
      <c r="E77" s="6" t="s">
        <v>285</v>
      </c>
      <c r="F77" s="6" t="s">
        <v>26</v>
      </c>
      <c r="G77" s="6">
        <v>46041.0</v>
      </c>
      <c r="H77" s="6" t="s">
        <v>280</v>
      </c>
      <c r="I77" s="7">
        <v>44348.0</v>
      </c>
      <c r="J77" s="7">
        <v>44412.0</v>
      </c>
      <c r="K77" s="6" t="s">
        <v>28</v>
      </c>
      <c r="L77" s="6" t="s">
        <v>286</v>
      </c>
      <c r="M77" s="6" t="s">
        <v>296</v>
      </c>
      <c r="Q77" s="8" t="s">
        <v>249</v>
      </c>
    </row>
    <row r="78" ht="15.75" customHeight="1">
      <c r="A78" s="6" t="s">
        <v>275</v>
      </c>
      <c r="B78" s="6" t="s">
        <v>297</v>
      </c>
      <c r="C78" s="6" t="s">
        <v>277</v>
      </c>
      <c r="D78" s="6" t="s">
        <v>298</v>
      </c>
      <c r="E78" s="6" t="s">
        <v>285</v>
      </c>
      <c r="F78" s="6" t="s">
        <v>26</v>
      </c>
      <c r="G78" s="6">
        <v>46041.0</v>
      </c>
      <c r="H78" s="6" t="s">
        <v>280</v>
      </c>
      <c r="I78" s="7">
        <v>44348.0</v>
      </c>
      <c r="J78" s="7">
        <v>44412.0</v>
      </c>
      <c r="K78" s="6" t="s">
        <v>28</v>
      </c>
      <c r="L78" s="6" t="s">
        <v>286</v>
      </c>
      <c r="M78" s="6" t="s">
        <v>299</v>
      </c>
      <c r="Q78" s="8" t="s">
        <v>249</v>
      </c>
    </row>
    <row r="79" ht="15.75" customHeight="1">
      <c r="A79" s="6" t="s">
        <v>275</v>
      </c>
      <c r="B79" s="6" t="s">
        <v>300</v>
      </c>
      <c r="C79" s="6" t="s">
        <v>277</v>
      </c>
      <c r="D79" s="6" t="s">
        <v>301</v>
      </c>
      <c r="E79" s="6" t="s">
        <v>285</v>
      </c>
      <c r="F79" s="6" t="s">
        <v>26</v>
      </c>
      <c r="G79" s="6">
        <v>46041.0</v>
      </c>
      <c r="H79" s="6" t="s">
        <v>280</v>
      </c>
      <c r="I79" s="7">
        <v>44348.0</v>
      </c>
      <c r="J79" s="7">
        <v>44412.0</v>
      </c>
      <c r="K79" s="6" t="s">
        <v>28</v>
      </c>
      <c r="L79" s="6" t="s">
        <v>286</v>
      </c>
      <c r="M79" s="6" t="s">
        <v>302</v>
      </c>
      <c r="Q79" s="8" t="s">
        <v>249</v>
      </c>
    </row>
    <row r="80" ht="15.75" customHeight="1">
      <c r="A80" s="6" t="s">
        <v>275</v>
      </c>
      <c r="B80" s="6" t="s">
        <v>303</v>
      </c>
      <c r="C80" s="6" t="s">
        <v>277</v>
      </c>
      <c r="D80" s="6" t="s">
        <v>304</v>
      </c>
      <c r="E80" s="6" t="s">
        <v>285</v>
      </c>
      <c r="F80" s="6" t="s">
        <v>26</v>
      </c>
      <c r="G80" s="6">
        <v>46041.0</v>
      </c>
      <c r="H80" s="6" t="s">
        <v>280</v>
      </c>
      <c r="I80" s="7">
        <v>44348.0</v>
      </c>
      <c r="J80" s="7">
        <v>44412.0</v>
      </c>
      <c r="K80" s="6" t="s">
        <v>28</v>
      </c>
      <c r="L80" s="6" t="s">
        <v>286</v>
      </c>
      <c r="M80" s="6" t="s">
        <v>305</v>
      </c>
      <c r="Q80" s="8" t="s">
        <v>249</v>
      </c>
    </row>
    <row r="81" ht="15.75" customHeight="1">
      <c r="A81" s="6" t="s">
        <v>275</v>
      </c>
      <c r="B81" s="6" t="s">
        <v>306</v>
      </c>
      <c r="C81" s="6" t="s">
        <v>277</v>
      </c>
      <c r="D81" s="6" t="s">
        <v>307</v>
      </c>
      <c r="E81" s="6" t="s">
        <v>285</v>
      </c>
      <c r="F81" s="6" t="s">
        <v>26</v>
      </c>
      <c r="G81" s="6">
        <v>46041.0</v>
      </c>
      <c r="H81" s="6" t="s">
        <v>280</v>
      </c>
      <c r="I81" s="7">
        <v>44348.0</v>
      </c>
      <c r="J81" s="7">
        <v>44412.0</v>
      </c>
      <c r="K81" s="6" t="s">
        <v>28</v>
      </c>
      <c r="L81" s="6" t="s">
        <v>286</v>
      </c>
      <c r="M81" s="6" t="s">
        <v>308</v>
      </c>
      <c r="Q81" s="8" t="s">
        <v>249</v>
      </c>
    </row>
    <row r="82" ht="15.75" customHeight="1">
      <c r="A82" s="6" t="s">
        <v>275</v>
      </c>
      <c r="B82" s="6" t="s">
        <v>309</v>
      </c>
      <c r="C82" s="6" t="s">
        <v>277</v>
      </c>
      <c r="D82" s="6" t="s">
        <v>310</v>
      </c>
      <c r="E82" s="6" t="s">
        <v>285</v>
      </c>
      <c r="F82" s="6" t="s">
        <v>26</v>
      </c>
      <c r="G82" s="6">
        <v>46041.0</v>
      </c>
      <c r="H82" s="6" t="s">
        <v>280</v>
      </c>
      <c r="I82" s="7">
        <v>44348.0</v>
      </c>
      <c r="J82" s="7">
        <v>44412.0</v>
      </c>
      <c r="K82" s="6" t="s">
        <v>28</v>
      </c>
      <c r="L82" s="6" t="s">
        <v>286</v>
      </c>
      <c r="M82" s="6" t="s">
        <v>287</v>
      </c>
      <c r="Q82" s="8" t="s">
        <v>249</v>
      </c>
    </row>
    <row r="83" ht="15.75" customHeight="1">
      <c r="A83" s="6" t="s">
        <v>275</v>
      </c>
      <c r="B83" s="6" t="s">
        <v>311</v>
      </c>
      <c r="C83" s="6" t="s">
        <v>277</v>
      </c>
      <c r="D83" s="6" t="s">
        <v>312</v>
      </c>
      <c r="E83" s="6" t="s">
        <v>285</v>
      </c>
      <c r="F83" s="6" t="s">
        <v>26</v>
      </c>
      <c r="G83" s="6">
        <v>46041.0</v>
      </c>
      <c r="H83" s="6" t="s">
        <v>280</v>
      </c>
      <c r="I83" s="7">
        <v>44348.0</v>
      </c>
      <c r="J83" s="7">
        <v>44412.0</v>
      </c>
      <c r="K83" s="6" t="s">
        <v>28</v>
      </c>
      <c r="L83" s="6" t="s">
        <v>286</v>
      </c>
      <c r="M83" s="6" t="s">
        <v>313</v>
      </c>
      <c r="Q83" s="8" t="s">
        <v>249</v>
      </c>
    </row>
    <row r="84" ht="15.75" customHeight="1">
      <c r="A84" s="6" t="s">
        <v>275</v>
      </c>
      <c r="B84" s="6" t="s">
        <v>314</v>
      </c>
      <c r="C84" s="6" t="s">
        <v>277</v>
      </c>
      <c r="D84" s="6" t="s">
        <v>315</v>
      </c>
      <c r="E84" s="6" t="s">
        <v>285</v>
      </c>
      <c r="F84" s="6" t="s">
        <v>26</v>
      </c>
      <c r="G84" s="6">
        <v>46041.0</v>
      </c>
      <c r="H84" s="6" t="s">
        <v>280</v>
      </c>
      <c r="I84" s="7">
        <v>44348.0</v>
      </c>
      <c r="J84" s="7">
        <v>44412.0</v>
      </c>
      <c r="K84" s="6" t="s">
        <v>28</v>
      </c>
      <c r="L84" s="6" t="s">
        <v>286</v>
      </c>
      <c r="M84" s="6" t="s">
        <v>305</v>
      </c>
      <c r="Q84" s="8" t="s">
        <v>249</v>
      </c>
    </row>
    <row r="85" ht="15.75" customHeight="1">
      <c r="A85" s="6" t="s">
        <v>275</v>
      </c>
      <c r="B85" s="6" t="s">
        <v>316</v>
      </c>
      <c r="C85" s="6" t="s">
        <v>277</v>
      </c>
      <c r="D85" s="6" t="s">
        <v>317</v>
      </c>
      <c r="E85" s="6" t="s">
        <v>285</v>
      </c>
      <c r="F85" s="6" t="s">
        <v>26</v>
      </c>
      <c r="G85" s="6">
        <v>46041.0</v>
      </c>
      <c r="H85" s="6" t="s">
        <v>280</v>
      </c>
      <c r="I85" s="7">
        <v>44348.0</v>
      </c>
      <c r="J85" s="7">
        <v>44412.0</v>
      </c>
      <c r="K85" s="6" t="s">
        <v>28</v>
      </c>
      <c r="L85" s="6" t="s">
        <v>286</v>
      </c>
      <c r="M85" s="6" t="s">
        <v>318</v>
      </c>
      <c r="Q85" s="8" t="s">
        <v>249</v>
      </c>
    </row>
    <row r="86" ht="15.75" customHeight="1">
      <c r="A86" s="6" t="s">
        <v>275</v>
      </c>
      <c r="B86" s="6" t="s">
        <v>319</v>
      </c>
      <c r="C86" s="6" t="s">
        <v>277</v>
      </c>
      <c r="D86" s="6" t="s">
        <v>320</v>
      </c>
      <c r="E86" s="6" t="s">
        <v>285</v>
      </c>
      <c r="F86" s="6" t="s">
        <v>26</v>
      </c>
      <c r="G86" s="6">
        <v>46041.0</v>
      </c>
      <c r="H86" s="6" t="s">
        <v>280</v>
      </c>
      <c r="I86" s="7">
        <v>44348.0</v>
      </c>
      <c r="J86" s="7">
        <v>44412.0</v>
      </c>
      <c r="K86" s="6" t="s">
        <v>28</v>
      </c>
      <c r="L86" s="6" t="s">
        <v>286</v>
      </c>
      <c r="M86" s="6" t="s">
        <v>308</v>
      </c>
      <c r="Q86" s="8" t="s">
        <v>249</v>
      </c>
    </row>
    <row r="87" ht="15.75" customHeight="1">
      <c r="A87" s="6" t="s">
        <v>275</v>
      </c>
      <c r="B87" s="6" t="s">
        <v>321</v>
      </c>
      <c r="C87" s="6" t="s">
        <v>277</v>
      </c>
      <c r="D87" s="6" t="s">
        <v>322</v>
      </c>
      <c r="E87" s="6" t="s">
        <v>285</v>
      </c>
      <c r="F87" s="6" t="s">
        <v>26</v>
      </c>
      <c r="G87" s="6">
        <v>46041.0</v>
      </c>
      <c r="H87" s="6" t="s">
        <v>280</v>
      </c>
      <c r="I87" s="7">
        <v>44348.0</v>
      </c>
      <c r="J87" s="7">
        <v>44412.0</v>
      </c>
      <c r="K87" s="6" t="s">
        <v>28</v>
      </c>
      <c r="L87" s="6" t="s">
        <v>286</v>
      </c>
      <c r="M87" s="6" t="s">
        <v>293</v>
      </c>
      <c r="Q87" s="8" t="s">
        <v>249</v>
      </c>
    </row>
    <row r="88" ht="15.75" customHeight="1">
      <c r="A88" s="6" t="s">
        <v>275</v>
      </c>
      <c r="B88" s="6" t="s">
        <v>323</v>
      </c>
      <c r="C88" s="6" t="s">
        <v>277</v>
      </c>
      <c r="D88" s="6" t="s">
        <v>324</v>
      </c>
      <c r="E88" s="6" t="s">
        <v>285</v>
      </c>
      <c r="F88" s="6" t="s">
        <v>26</v>
      </c>
      <c r="G88" s="6">
        <v>46041.0</v>
      </c>
      <c r="H88" s="6" t="s">
        <v>280</v>
      </c>
      <c r="I88" s="7">
        <v>44348.0</v>
      </c>
      <c r="J88" s="7">
        <v>44412.0</v>
      </c>
      <c r="K88" s="6" t="s">
        <v>28</v>
      </c>
      <c r="L88" s="6" t="s">
        <v>286</v>
      </c>
      <c r="M88" s="6" t="s">
        <v>313</v>
      </c>
      <c r="Q88" s="8" t="s">
        <v>249</v>
      </c>
    </row>
    <row r="89" ht="15.75" customHeight="1">
      <c r="A89" s="6" t="s">
        <v>275</v>
      </c>
      <c r="B89" s="6" t="s">
        <v>275</v>
      </c>
      <c r="C89" s="6" t="s">
        <v>277</v>
      </c>
      <c r="D89" s="6" t="s">
        <v>325</v>
      </c>
      <c r="E89" s="6" t="s">
        <v>285</v>
      </c>
      <c r="F89" s="6" t="s">
        <v>26</v>
      </c>
      <c r="G89" s="6">
        <v>46041.0</v>
      </c>
      <c r="H89" s="6" t="s">
        <v>280</v>
      </c>
      <c r="I89" s="7">
        <v>44348.0</v>
      </c>
      <c r="J89" s="7">
        <v>44412.0</v>
      </c>
      <c r="K89" s="6" t="s">
        <v>28</v>
      </c>
      <c r="L89" s="6" t="s">
        <v>286</v>
      </c>
      <c r="M89" s="6" t="s">
        <v>302</v>
      </c>
      <c r="Q89" s="8" t="s">
        <v>249</v>
      </c>
    </row>
    <row r="90" ht="15.75" customHeight="1">
      <c r="A90" s="6" t="s">
        <v>275</v>
      </c>
      <c r="B90" s="6" t="s">
        <v>326</v>
      </c>
      <c r="C90" s="6" t="s">
        <v>277</v>
      </c>
      <c r="D90" s="6" t="s">
        <v>327</v>
      </c>
      <c r="E90" s="6" t="s">
        <v>285</v>
      </c>
      <c r="F90" s="6" t="s">
        <v>26</v>
      </c>
      <c r="G90" s="6">
        <v>46041.0</v>
      </c>
      <c r="H90" s="6" t="s">
        <v>280</v>
      </c>
      <c r="I90" s="7">
        <v>44348.0</v>
      </c>
      <c r="J90" s="7">
        <v>44412.0</v>
      </c>
      <c r="K90" s="6" t="s">
        <v>28</v>
      </c>
      <c r="L90" s="6" t="s">
        <v>286</v>
      </c>
      <c r="M90" s="6" t="s">
        <v>318</v>
      </c>
      <c r="Q90" s="8" t="s">
        <v>249</v>
      </c>
    </row>
    <row r="91" ht="15.75" customHeight="1">
      <c r="A91" s="6" t="s">
        <v>275</v>
      </c>
      <c r="B91" s="6" t="s">
        <v>328</v>
      </c>
      <c r="C91" s="6" t="s">
        <v>277</v>
      </c>
      <c r="D91" s="6" t="s">
        <v>329</v>
      </c>
      <c r="E91" s="6" t="s">
        <v>285</v>
      </c>
      <c r="F91" s="6" t="s">
        <v>26</v>
      </c>
      <c r="G91" s="6">
        <v>46041.0</v>
      </c>
      <c r="H91" s="6" t="s">
        <v>280</v>
      </c>
      <c r="I91" s="7">
        <v>44348.0</v>
      </c>
      <c r="J91" s="7">
        <v>44412.0</v>
      </c>
      <c r="K91" s="6" t="s">
        <v>28</v>
      </c>
      <c r="L91" s="6" t="s">
        <v>286</v>
      </c>
      <c r="M91" s="6" t="s">
        <v>296</v>
      </c>
      <c r="Q91" s="8" t="s">
        <v>249</v>
      </c>
    </row>
    <row r="92" ht="15.75" customHeight="1">
      <c r="A92" s="6" t="s">
        <v>330</v>
      </c>
      <c r="B92" s="6" t="s">
        <v>331</v>
      </c>
      <c r="C92" s="6" t="s">
        <v>277</v>
      </c>
      <c r="D92" s="6" t="s">
        <v>332</v>
      </c>
      <c r="E92" s="6" t="s">
        <v>285</v>
      </c>
      <c r="F92" s="6" t="s">
        <v>26</v>
      </c>
      <c r="G92" s="6">
        <v>46041.0</v>
      </c>
      <c r="H92" s="6" t="s">
        <v>333</v>
      </c>
      <c r="I92" s="7">
        <v>44137.0</v>
      </c>
      <c r="J92" s="7">
        <v>44365.0</v>
      </c>
      <c r="K92" s="6" t="s">
        <v>28</v>
      </c>
      <c r="L92" s="6" t="s">
        <v>334</v>
      </c>
      <c r="Q92" s="8" t="s">
        <v>31</v>
      </c>
    </row>
    <row r="93" ht="15.75" customHeight="1">
      <c r="A93" s="6" t="s">
        <v>275</v>
      </c>
      <c r="B93" s="6" t="s">
        <v>335</v>
      </c>
      <c r="C93" s="6" t="s">
        <v>277</v>
      </c>
      <c r="D93" s="6" t="s">
        <v>336</v>
      </c>
      <c r="E93" s="6" t="s">
        <v>337</v>
      </c>
      <c r="F93" s="6" t="s">
        <v>26</v>
      </c>
      <c r="G93" s="6">
        <v>46058.0</v>
      </c>
      <c r="H93" s="6" t="s">
        <v>280</v>
      </c>
      <c r="I93" s="7">
        <v>44348.0</v>
      </c>
      <c r="J93" s="7">
        <v>44412.0</v>
      </c>
      <c r="K93" s="6" t="s">
        <v>338</v>
      </c>
      <c r="L93" s="6" t="s">
        <v>281</v>
      </c>
      <c r="M93" s="6" t="s">
        <v>282</v>
      </c>
      <c r="Q93" s="8" t="s">
        <v>249</v>
      </c>
    </row>
    <row r="94" ht="15.75" customHeight="1">
      <c r="A94" s="6" t="s">
        <v>339</v>
      </c>
      <c r="B94" s="6" t="s">
        <v>340</v>
      </c>
      <c r="C94" s="6" t="s">
        <v>341</v>
      </c>
      <c r="D94" s="6" t="s">
        <v>342</v>
      </c>
      <c r="E94" s="6" t="s">
        <v>343</v>
      </c>
      <c r="F94" s="6" t="s">
        <v>26</v>
      </c>
      <c r="G94" s="6">
        <v>47116.0</v>
      </c>
      <c r="H94" s="6" t="s">
        <v>344</v>
      </c>
      <c r="I94" s="7">
        <v>44105.0</v>
      </c>
      <c r="J94" s="7">
        <v>44408.0</v>
      </c>
      <c r="K94" s="6" t="s">
        <v>223</v>
      </c>
      <c r="L94" s="6" t="s">
        <v>244</v>
      </c>
      <c r="M94" s="6" t="s">
        <v>345</v>
      </c>
      <c r="Q94" s="8" t="s">
        <v>31</v>
      </c>
    </row>
    <row r="95" ht="15.75" customHeight="1">
      <c r="A95" s="6" t="s">
        <v>339</v>
      </c>
      <c r="B95" s="6" t="s">
        <v>346</v>
      </c>
      <c r="C95" s="6" t="s">
        <v>341</v>
      </c>
      <c r="D95" s="6" t="s">
        <v>347</v>
      </c>
      <c r="E95" s="6" t="s">
        <v>348</v>
      </c>
      <c r="F95" s="6" t="s">
        <v>26</v>
      </c>
      <c r="G95" s="6">
        <v>47137.0</v>
      </c>
      <c r="H95" s="6" t="s">
        <v>344</v>
      </c>
      <c r="I95" s="7">
        <v>44105.0</v>
      </c>
      <c r="J95" s="7">
        <v>44408.0</v>
      </c>
      <c r="K95" s="6" t="s">
        <v>223</v>
      </c>
      <c r="L95" s="6" t="s">
        <v>244</v>
      </c>
      <c r="M95" s="6" t="s">
        <v>349</v>
      </c>
      <c r="Q95" s="8" t="s">
        <v>31</v>
      </c>
    </row>
    <row r="96" ht="15.75" customHeight="1">
      <c r="A96" s="6" t="s">
        <v>339</v>
      </c>
      <c r="B96" s="6" t="s">
        <v>350</v>
      </c>
      <c r="C96" s="6" t="s">
        <v>341</v>
      </c>
      <c r="D96" s="6" t="s">
        <v>351</v>
      </c>
      <c r="E96" s="6" t="s">
        <v>352</v>
      </c>
      <c r="F96" s="6" t="s">
        <v>26</v>
      </c>
      <c r="G96" s="6">
        <v>47140.0</v>
      </c>
      <c r="H96" s="6" t="s">
        <v>344</v>
      </c>
      <c r="I96" s="7">
        <v>44105.0</v>
      </c>
      <c r="J96" s="7">
        <v>44408.0</v>
      </c>
      <c r="K96" s="6" t="s">
        <v>223</v>
      </c>
      <c r="L96" s="6" t="s">
        <v>244</v>
      </c>
      <c r="M96" s="6" t="s">
        <v>353</v>
      </c>
      <c r="Q96" s="8" t="s">
        <v>31</v>
      </c>
    </row>
    <row r="97" ht="15.75" customHeight="1">
      <c r="A97" s="6" t="s">
        <v>339</v>
      </c>
      <c r="B97" s="6" t="s">
        <v>354</v>
      </c>
      <c r="C97" s="6" t="s">
        <v>341</v>
      </c>
      <c r="D97" s="6" t="s">
        <v>355</v>
      </c>
      <c r="E97" s="6" t="s">
        <v>352</v>
      </c>
      <c r="F97" s="6" t="s">
        <v>26</v>
      </c>
      <c r="G97" s="6">
        <v>47140.0</v>
      </c>
      <c r="H97" s="6" t="s">
        <v>344</v>
      </c>
      <c r="I97" s="7">
        <v>44105.0</v>
      </c>
      <c r="J97" s="7">
        <v>44408.0</v>
      </c>
      <c r="K97" s="6" t="s">
        <v>223</v>
      </c>
      <c r="L97" s="6" t="s">
        <v>244</v>
      </c>
      <c r="M97" s="6" t="s">
        <v>356</v>
      </c>
      <c r="Q97" s="8" t="s">
        <v>31</v>
      </c>
    </row>
    <row r="98" ht="15.75" customHeight="1">
      <c r="A98" s="6" t="s">
        <v>339</v>
      </c>
      <c r="B98" s="6" t="s">
        <v>357</v>
      </c>
      <c r="C98" s="6" t="s">
        <v>341</v>
      </c>
      <c r="D98" s="6" t="s">
        <v>358</v>
      </c>
      <c r="E98" s="6" t="s">
        <v>359</v>
      </c>
      <c r="F98" s="6" t="s">
        <v>26</v>
      </c>
      <c r="G98" s="6">
        <v>47145.0</v>
      </c>
      <c r="H98" s="6" t="s">
        <v>344</v>
      </c>
      <c r="I98" s="7">
        <v>44105.0</v>
      </c>
      <c r="J98" s="7">
        <v>44408.0</v>
      </c>
      <c r="K98" s="6" t="s">
        <v>223</v>
      </c>
      <c r="L98" s="6" t="s">
        <v>244</v>
      </c>
      <c r="M98" s="6" t="s">
        <v>360</v>
      </c>
      <c r="Q98" s="8" t="s">
        <v>31</v>
      </c>
    </row>
    <row r="99" ht="15.75" customHeight="1">
      <c r="A99" s="6" t="s">
        <v>361</v>
      </c>
      <c r="B99" s="6" t="s">
        <v>362</v>
      </c>
      <c r="C99" s="6" t="s">
        <v>363</v>
      </c>
      <c r="D99" s="6" t="s">
        <v>364</v>
      </c>
      <c r="E99" s="6" t="s">
        <v>365</v>
      </c>
      <c r="F99" s="6" t="s">
        <v>26</v>
      </c>
      <c r="G99" s="6">
        <v>47501.0</v>
      </c>
      <c r="H99" s="6" t="s">
        <v>366</v>
      </c>
      <c r="I99" s="7">
        <v>44348.0</v>
      </c>
      <c r="J99" s="7">
        <v>44407.0</v>
      </c>
      <c r="K99" s="6" t="s">
        <v>28</v>
      </c>
      <c r="L99" s="6" t="s">
        <v>30</v>
      </c>
      <c r="M99" s="6" t="s">
        <v>367</v>
      </c>
      <c r="Q99" s="8" t="s">
        <v>31</v>
      </c>
    </row>
    <row r="100" ht="15.75" customHeight="1">
      <c r="A100" s="6" t="s">
        <v>368</v>
      </c>
      <c r="B100" s="6" t="s">
        <v>369</v>
      </c>
      <c r="C100" s="6" t="s">
        <v>370</v>
      </c>
      <c r="D100" s="6" t="s">
        <v>371</v>
      </c>
      <c r="E100" s="6" t="s">
        <v>372</v>
      </c>
      <c r="F100" s="6" t="s">
        <v>26</v>
      </c>
      <c r="G100" s="6">
        <v>47012.0</v>
      </c>
      <c r="H100" s="6" t="s">
        <v>373</v>
      </c>
      <c r="I100" s="7">
        <v>44335.0</v>
      </c>
      <c r="J100" s="7">
        <v>44377.0</v>
      </c>
      <c r="K100" s="6" t="s">
        <v>174</v>
      </c>
      <c r="L100" s="6" t="s">
        <v>374</v>
      </c>
      <c r="M100" s="6" t="s">
        <v>375</v>
      </c>
      <c r="Q100" s="8" t="s">
        <v>31</v>
      </c>
    </row>
    <row r="101" ht="15.75" customHeight="1">
      <c r="A101" s="6" t="s">
        <v>376</v>
      </c>
      <c r="B101" s="6" t="s">
        <v>377</v>
      </c>
      <c r="C101" s="6" t="s">
        <v>370</v>
      </c>
      <c r="D101" s="6" t="s">
        <v>378</v>
      </c>
      <c r="E101" s="6" t="s">
        <v>379</v>
      </c>
      <c r="F101" s="6" t="s">
        <v>26</v>
      </c>
      <c r="G101" s="6">
        <v>47025.0</v>
      </c>
      <c r="H101" s="6" t="s">
        <v>380</v>
      </c>
      <c r="I101" s="7">
        <v>44354.0</v>
      </c>
      <c r="J101" s="7">
        <v>44405.0</v>
      </c>
      <c r="K101" s="6" t="s">
        <v>28</v>
      </c>
      <c r="M101" s="6" t="s">
        <v>381</v>
      </c>
      <c r="Q101" s="8" t="s">
        <v>31</v>
      </c>
    </row>
    <row r="102" ht="15.75" customHeight="1">
      <c r="A102" s="6" t="s">
        <v>376</v>
      </c>
      <c r="B102" s="6" t="s">
        <v>382</v>
      </c>
      <c r="C102" s="6" t="s">
        <v>370</v>
      </c>
      <c r="D102" s="6" t="s">
        <v>383</v>
      </c>
      <c r="E102" s="6" t="s">
        <v>379</v>
      </c>
      <c r="F102" s="6" t="s">
        <v>26</v>
      </c>
      <c r="G102" s="6">
        <v>47025.0</v>
      </c>
      <c r="H102" s="6" t="s">
        <v>380</v>
      </c>
      <c r="I102" s="7">
        <v>44354.0</v>
      </c>
      <c r="J102" s="7">
        <v>44400.0</v>
      </c>
      <c r="K102" s="6" t="s">
        <v>28</v>
      </c>
      <c r="M102" s="6" t="s">
        <v>384</v>
      </c>
      <c r="Q102" s="8" t="s">
        <v>31</v>
      </c>
    </row>
    <row r="103" ht="15.75" customHeight="1">
      <c r="A103" s="6" t="s">
        <v>385</v>
      </c>
      <c r="B103" s="6" t="s">
        <v>386</v>
      </c>
      <c r="C103" s="6" t="s">
        <v>25</v>
      </c>
      <c r="D103" s="6" t="s">
        <v>387</v>
      </c>
      <c r="E103" s="6" t="s">
        <v>388</v>
      </c>
      <c r="F103" s="6" t="s">
        <v>26</v>
      </c>
      <c r="G103" s="6">
        <v>47240.0</v>
      </c>
      <c r="H103" s="6" t="s">
        <v>389</v>
      </c>
      <c r="I103" s="7">
        <v>44348.0</v>
      </c>
      <c r="J103" s="7">
        <v>44407.0</v>
      </c>
      <c r="K103" s="6" t="s">
        <v>28</v>
      </c>
      <c r="L103" s="6" t="s">
        <v>390</v>
      </c>
      <c r="M103" s="6" t="s">
        <v>391</v>
      </c>
      <c r="Q103" s="8" t="s">
        <v>31</v>
      </c>
    </row>
    <row r="104" ht="15.75" customHeight="1">
      <c r="A104" s="6" t="s">
        <v>385</v>
      </c>
      <c r="B104" s="6" t="s">
        <v>392</v>
      </c>
      <c r="C104" s="6" t="s">
        <v>25</v>
      </c>
      <c r="D104" s="6" t="s">
        <v>393</v>
      </c>
      <c r="E104" s="6" t="s">
        <v>388</v>
      </c>
      <c r="F104" s="6" t="s">
        <v>26</v>
      </c>
      <c r="G104" s="6">
        <v>47240.0</v>
      </c>
      <c r="H104" s="6" t="s">
        <v>389</v>
      </c>
      <c r="I104" s="7">
        <v>44348.0</v>
      </c>
      <c r="J104" s="7">
        <v>44407.0</v>
      </c>
      <c r="K104" s="6" t="s">
        <v>28</v>
      </c>
      <c r="L104" s="6" t="s">
        <v>390</v>
      </c>
      <c r="M104" s="6" t="s">
        <v>391</v>
      </c>
      <c r="Q104" s="8" t="s">
        <v>31</v>
      </c>
    </row>
    <row r="105" ht="15.75" customHeight="1">
      <c r="A105" s="6" t="s">
        <v>385</v>
      </c>
      <c r="B105" s="6" t="s">
        <v>394</v>
      </c>
      <c r="C105" s="6" t="s">
        <v>25</v>
      </c>
      <c r="D105" s="6" t="s">
        <v>395</v>
      </c>
      <c r="E105" s="6" t="s">
        <v>388</v>
      </c>
      <c r="F105" s="6" t="s">
        <v>26</v>
      </c>
      <c r="G105" s="6">
        <v>47240.0</v>
      </c>
      <c r="H105" s="6" t="s">
        <v>389</v>
      </c>
      <c r="I105" s="7">
        <v>44348.0</v>
      </c>
      <c r="J105" s="7">
        <v>44407.0</v>
      </c>
      <c r="K105" s="6" t="s">
        <v>28</v>
      </c>
      <c r="L105" s="6" t="s">
        <v>390</v>
      </c>
      <c r="M105" s="6" t="s">
        <v>391</v>
      </c>
      <c r="Q105" s="8" t="s">
        <v>31</v>
      </c>
    </row>
    <row r="106" ht="15.75" customHeight="1">
      <c r="A106" s="6" t="s">
        <v>396</v>
      </c>
      <c r="B106" s="6" t="s">
        <v>397</v>
      </c>
      <c r="C106" s="6" t="s">
        <v>398</v>
      </c>
      <c r="D106" s="6" t="s">
        <v>399</v>
      </c>
      <c r="E106" s="6" t="s">
        <v>400</v>
      </c>
      <c r="F106" s="6" t="s">
        <v>26</v>
      </c>
      <c r="G106" s="6">
        <v>46738.0</v>
      </c>
      <c r="H106" s="6" t="s">
        <v>401</v>
      </c>
      <c r="I106" s="7">
        <v>44291.0</v>
      </c>
      <c r="J106" s="7">
        <v>44414.0</v>
      </c>
      <c r="K106" s="6" t="s">
        <v>28</v>
      </c>
      <c r="L106" s="6" t="s">
        <v>150</v>
      </c>
      <c r="M106" s="6" t="s">
        <v>402</v>
      </c>
      <c r="Q106" s="8" t="s">
        <v>31</v>
      </c>
    </row>
    <row r="107" ht="15.75" customHeight="1">
      <c r="A107" s="6" t="s">
        <v>403</v>
      </c>
      <c r="B107" s="6" t="s">
        <v>404</v>
      </c>
      <c r="C107" s="6" t="s">
        <v>405</v>
      </c>
      <c r="D107" s="6" t="s">
        <v>406</v>
      </c>
      <c r="E107" s="6" t="s">
        <v>407</v>
      </c>
      <c r="F107" s="6" t="s">
        <v>26</v>
      </c>
      <c r="G107" s="6">
        <v>47302.0</v>
      </c>
      <c r="H107" s="6" t="s">
        <v>408</v>
      </c>
      <c r="I107" s="7">
        <v>44105.0</v>
      </c>
      <c r="J107" s="7">
        <v>44413.0</v>
      </c>
      <c r="K107" s="6" t="s">
        <v>28</v>
      </c>
      <c r="L107" s="6" t="s">
        <v>409</v>
      </c>
      <c r="M107" s="6" t="s">
        <v>159</v>
      </c>
      <c r="Q107" s="8" t="s">
        <v>31</v>
      </c>
    </row>
    <row r="108" ht="15.75" customHeight="1">
      <c r="A108" s="6" t="s">
        <v>403</v>
      </c>
      <c r="B108" s="6" t="s">
        <v>410</v>
      </c>
      <c r="C108" s="6" t="s">
        <v>405</v>
      </c>
      <c r="D108" s="6" t="s">
        <v>411</v>
      </c>
      <c r="E108" s="6" t="s">
        <v>407</v>
      </c>
      <c r="F108" s="6" t="s">
        <v>26</v>
      </c>
      <c r="G108" s="6">
        <v>47302.0</v>
      </c>
      <c r="H108" s="6" t="s">
        <v>408</v>
      </c>
      <c r="I108" s="7">
        <v>44105.0</v>
      </c>
      <c r="J108" s="7">
        <v>44407.0</v>
      </c>
      <c r="K108" s="6" t="s">
        <v>28</v>
      </c>
      <c r="L108" s="6" t="s">
        <v>409</v>
      </c>
      <c r="M108" s="6" t="s">
        <v>30</v>
      </c>
      <c r="Q108" s="8" t="s">
        <v>31</v>
      </c>
    </row>
    <row r="109" ht="15.75" customHeight="1">
      <c r="A109" s="6" t="s">
        <v>412</v>
      </c>
      <c r="B109" s="6" t="s">
        <v>413</v>
      </c>
      <c r="C109" s="6" t="s">
        <v>405</v>
      </c>
      <c r="D109" s="6" t="s">
        <v>414</v>
      </c>
      <c r="E109" s="6" t="s">
        <v>407</v>
      </c>
      <c r="F109" s="6" t="s">
        <v>26</v>
      </c>
      <c r="G109" s="6">
        <v>47302.0</v>
      </c>
      <c r="H109" s="6" t="s">
        <v>415</v>
      </c>
      <c r="I109" s="7">
        <v>44348.0</v>
      </c>
      <c r="J109" s="7">
        <v>44417.0</v>
      </c>
      <c r="K109" s="6" t="s">
        <v>416</v>
      </c>
      <c r="O109" s="6" t="s">
        <v>417</v>
      </c>
      <c r="P109" s="6" t="s">
        <v>418</v>
      </c>
      <c r="Q109" s="8" t="s">
        <v>31</v>
      </c>
    </row>
    <row r="110" ht="15.75" customHeight="1">
      <c r="A110" s="6" t="s">
        <v>412</v>
      </c>
      <c r="B110" s="6" t="s">
        <v>419</v>
      </c>
      <c r="C110" s="6" t="s">
        <v>405</v>
      </c>
      <c r="D110" s="6" t="s">
        <v>420</v>
      </c>
      <c r="E110" s="6" t="s">
        <v>407</v>
      </c>
      <c r="F110" s="6" t="s">
        <v>26</v>
      </c>
      <c r="G110" s="6">
        <v>47302.0</v>
      </c>
      <c r="H110" s="6" t="s">
        <v>415</v>
      </c>
      <c r="I110" s="7">
        <v>44348.0</v>
      </c>
      <c r="J110" s="7">
        <v>44414.0</v>
      </c>
      <c r="K110" s="6" t="s">
        <v>28</v>
      </c>
      <c r="M110" s="6" t="s">
        <v>391</v>
      </c>
      <c r="O110" s="6" t="s">
        <v>417</v>
      </c>
      <c r="Q110" s="8" t="s">
        <v>31</v>
      </c>
    </row>
    <row r="111" ht="15.75" customHeight="1">
      <c r="A111" s="6" t="s">
        <v>403</v>
      </c>
      <c r="B111" s="6" t="s">
        <v>421</v>
      </c>
      <c r="C111" s="6" t="s">
        <v>405</v>
      </c>
      <c r="D111" s="6" t="s">
        <v>422</v>
      </c>
      <c r="E111" s="6" t="s">
        <v>407</v>
      </c>
      <c r="F111" s="6" t="s">
        <v>26</v>
      </c>
      <c r="G111" s="6">
        <v>47303.0</v>
      </c>
      <c r="H111" s="6" t="s">
        <v>408</v>
      </c>
      <c r="I111" s="7">
        <v>44105.0</v>
      </c>
      <c r="J111" s="7">
        <v>44407.0</v>
      </c>
      <c r="K111" s="6" t="s">
        <v>28</v>
      </c>
      <c r="L111" s="6" t="s">
        <v>150</v>
      </c>
      <c r="M111" s="6" t="s">
        <v>30</v>
      </c>
      <c r="Q111" s="8" t="s">
        <v>31</v>
      </c>
    </row>
    <row r="112" ht="15.75" customHeight="1">
      <c r="A112" s="6" t="s">
        <v>403</v>
      </c>
      <c r="B112" s="6" t="s">
        <v>423</v>
      </c>
      <c r="C112" s="6" t="s">
        <v>405</v>
      </c>
      <c r="D112" s="6" t="s">
        <v>424</v>
      </c>
      <c r="E112" s="6" t="s">
        <v>407</v>
      </c>
      <c r="F112" s="6" t="s">
        <v>26</v>
      </c>
      <c r="G112" s="6">
        <v>47305.0</v>
      </c>
      <c r="H112" s="6" t="s">
        <v>408</v>
      </c>
      <c r="I112" s="7">
        <v>44105.0</v>
      </c>
      <c r="J112" s="7">
        <v>44413.0</v>
      </c>
      <c r="K112" s="6" t="s">
        <v>28</v>
      </c>
      <c r="L112" s="6" t="s">
        <v>150</v>
      </c>
      <c r="M112" s="6" t="s">
        <v>30</v>
      </c>
      <c r="Q112" s="8" t="s">
        <v>31</v>
      </c>
    </row>
    <row r="113" ht="15.75" customHeight="1">
      <c r="A113" s="6" t="s">
        <v>412</v>
      </c>
      <c r="B113" s="6" t="s">
        <v>425</v>
      </c>
      <c r="C113" s="6" t="s">
        <v>405</v>
      </c>
      <c r="D113" s="6" t="s">
        <v>426</v>
      </c>
      <c r="E113" s="6" t="s">
        <v>407</v>
      </c>
      <c r="F113" s="6" t="s">
        <v>26</v>
      </c>
      <c r="G113" s="6" t="s">
        <v>427</v>
      </c>
      <c r="H113" s="6" t="s">
        <v>415</v>
      </c>
      <c r="I113" s="7">
        <v>44348.0</v>
      </c>
      <c r="J113" s="7">
        <v>44436.0</v>
      </c>
      <c r="K113" s="6" t="s">
        <v>28</v>
      </c>
      <c r="L113" s="6" t="s">
        <v>428</v>
      </c>
      <c r="M113" s="6" t="s">
        <v>391</v>
      </c>
      <c r="Q113" s="8" t="s">
        <v>31</v>
      </c>
    </row>
    <row r="114" ht="15.75" customHeight="1">
      <c r="A114" s="6" t="s">
        <v>429</v>
      </c>
      <c r="B114" s="6" t="s">
        <v>430</v>
      </c>
      <c r="C114" s="6" t="s">
        <v>431</v>
      </c>
      <c r="D114" s="6" t="s">
        <v>432</v>
      </c>
      <c r="E114" s="6" t="s">
        <v>433</v>
      </c>
      <c r="F114" s="6" t="s">
        <v>26</v>
      </c>
      <c r="G114" s="6">
        <v>47546.0</v>
      </c>
      <c r="H114" s="6" t="s">
        <v>434</v>
      </c>
      <c r="I114" s="7">
        <v>44348.0</v>
      </c>
      <c r="J114" s="7">
        <v>44418.0</v>
      </c>
      <c r="K114" s="6" t="s">
        <v>28</v>
      </c>
      <c r="M114" s="6" t="s">
        <v>435</v>
      </c>
      <c r="Q114" s="8" t="s">
        <v>31</v>
      </c>
    </row>
    <row r="115" ht="15.75" customHeight="1">
      <c r="A115" s="6" t="s">
        <v>436</v>
      </c>
      <c r="B115" s="6" t="s">
        <v>437</v>
      </c>
      <c r="C115" s="6" t="s">
        <v>438</v>
      </c>
      <c r="D115" s="6" t="s">
        <v>439</v>
      </c>
      <c r="E115" s="6" t="s">
        <v>438</v>
      </c>
      <c r="F115" s="6" t="s">
        <v>26</v>
      </c>
      <c r="G115" s="6">
        <v>46514.0</v>
      </c>
      <c r="H115" s="6" t="s">
        <v>440</v>
      </c>
      <c r="I115" s="7">
        <v>44354.0</v>
      </c>
      <c r="J115" s="7">
        <v>44410.0</v>
      </c>
      <c r="K115" s="6" t="s">
        <v>441</v>
      </c>
      <c r="L115" s="6" t="s">
        <v>39</v>
      </c>
      <c r="M115" s="6" t="s">
        <v>261</v>
      </c>
      <c r="Q115" s="8" t="s">
        <v>31</v>
      </c>
    </row>
    <row r="116" ht="15.75" customHeight="1">
      <c r="A116" s="6" t="s">
        <v>436</v>
      </c>
      <c r="B116" s="6" t="s">
        <v>442</v>
      </c>
      <c r="C116" s="6" t="s">
        <v>438</v>
      </c>
      <c r="D116" s="6" t="s">
        <v>443</v>
      </c>
      <c r="E116" s="6" t="s">
        <v>438</v>
      </c>
      <c r="F116" s="6" t="s">
        <v>26</v>
      </c>
      <c r="G116" s="6">
        <v>46514.0</v>
      </c>
      <c r="H116" s="6" t="s">
        <v>440</v>
      </c>
      <c r="I116" s="7">
        <v>44354.0</v>
      </c>
      <c r="J116" s="7">
        <v>44410.0</v>
      </c>
      <c r="K116" s="6" t="s">
        <v>441</v>
      </c>
      <c r="L116" s="6" t="s">
        <v>39</v>
      </c>
      <c r="M116" s="6" t="s">
        <v>261</v>
      </c>
      <c r="Q116" s="8" t="s">
        <v>31</v>
      </c>
    </row>
    <row r="117" ht="15.75" customHeight="1">
      <c r="A117" s="6" t="s">
        <v>436</v>
      </c>
      <c r="B117" s="6" t="s">
        <v>444</v>
      </c>
      <c r="C117" s="6" t="s">
        <v>438</v>
      </c>
      <c r="D117" s="6" t="s">
        <v>445</v>
      </c>
      <c r="E117" s="6" t="s">
        <v>438</v>
      </c>
      <c r="F117" s="6" t="s">
        <v>26</v>
      </c>
      <c r="G117" s="6">
        <v>46514.0</v>
      </c>
      <c r="H117" s="6" t="s">
        <v>440</v>
      </c>
      <c r="I117" s="7">
        <v>44354.0</v>
      </c>
      <c r="J117" s="7">
        <v>44410.0</v>
      </c>
      <c r="K117" s="6" t="s">
        <v>441</v>
      </c>
      <c r="L117" s="6" t="s">
        <v>39</v>
      </c>
      <c r="M117" s="6" t="s">
        <v>391</v>
      </c>
      <c r="Q117" s="8" t="s">
        <v>31</v>
      </c>
    </row>
    <row r="118" ht="15.75" customHeight="1">
      <c r="A118" s="6" t="s">
        <v>436</v>
      </c>
      <c r="B118" s="6" t="s">
        <v>446</v>
      </c>
      <c r="C118" s="6" t="s">
        <v>438</v>
      </c>
      <c r="D118" s="6" t="s">
        <v>447</v>
      </c>
      <c r="E118" s="6" t="s">
        <v>438</v>
      </c>
      <c r="F118" s="6" t="s">
        <v>26</v>
      </c>
      <c r="G118" s="6">
        <v>46514.0</v>
      </c>
      <c r="H118" s="6" t="s">
        <v>440</v>
      </c>
      <c r="I118" s="7">
        <v>44354.0</v>
      </c>
      <c r="J118" s="7">
        <v>44410.0</v>
      </c>
      <c r="K118" s="6" t="s">
        <v>441</v>
      </c>
      <c r="L118" s="6" t="s">
        <v>39</v>
      </c>
      <c r="M118" s="6" t="s">
        <v>261</v>
      </c>
      <c r="Q118" s="8" t="s">
        <v>31</v>
      </c>
    </row>
    <row r="119" ht="15.75" customHeight="1">
      <c r="A119" s="6" t="s">
        <v>436</v>
      </c>
      <c r="B119" s="6" t="s">
        <v>448</v>
      </c>
      <c r="C119" s="6" t="s">
        <v>438</v>
      </c>
      <c r="D119" s="6" t="s">
        <v>449</v>
      </c>
      <c r="E119" s="6" t="s">
        <v>438</v>
      </c>
      <c r="F119" s="6" t="s">
        <v>26</v>
      </c>
      <c r="G119" s="6">
        <v>46517.0</v>
      </c>
      <c r="H119" s="6" t="s">
        <v>440</v>
      </c>
      <c r="I119" s="7">
        <v>44354.0</v>
      </c>
      <c r="J119" s="7">
        <v>44410.0</v>
      </c>
      <c r="K119" s="6" t="s">
        <v>441</v>
      </c>
      <c r="L119" s="6" t="s">
        <v>39</v>
      </c>
      <c r="M119" s="6" t="s">
        <v>391</v>
      </c>
      <c r="Q119" s="8" t="s">
        <v>31</v>
      </c>
    </row>
    <row r="120" ht="15.75" customHeight="1">
      <c r="A120" s="6" t="s">
        <v>450</v>
      </c>
      <c r="B120" s="6" t="s">
        <v>451</v>
      </c>
      <c r="C120" s="6" t="s">
        <v>438</v>
      </c>
      <c r="D120" s="6" t="s">
        <v>452</v>
      </c>
      <c r="E120" s="6" t="s">
        <v>453</v>
      </c>
      <c r="F120" s="6" t="s">
        <v>26</v>
      </c>
      <c r="G120" s="6">
        <v>46526.0</v>
      </c>
      <c r="H120" s="6" t="s">
        <v>454</v>
      </c>
      <c r="I120" s="7">
        <v>44354.0</v>
      </c>
      <c r="J120" s="7">
        <v>44400.0</v>
      </c>
      <c r="K120" s="6" t="s">
        <v>28</v>
      </c>
      <c r="M120" s="6" t="s">
        <v>455</v>
      </c>
      <c r="Q120" s="8" t="s">
        <v>31</v>
      </c>
    </row>
    <row r="121" ht="15.75" customHeight="1">
      <c r="A121" s="6" t="s">
        <v>450</v>
      </c>
      <c r="B121" s="6" t="s">
        <v>456</v>
      </c>
      <c r="C121" s="6" t="s">
        <v>438</v>
      </c>
      <c r="D121" s="6" t="s">
        <v>457</v>
      </c>
      <c r="E121" s="6" t="s">
        <v>453</v>
      </c>
      <c r="F121" s="6" t="s">
        <v>26</v>
      </c>
      <c r="G121" s="6">
        <v>46526.0</v>
      </c>
      <c r="H121" s="6" t="s">
        <v>454</v>
      </c>
      <c r="I121" s="7">
        <v>44354.0</v>
      </c>
      <c r="J121" s="7">
        <v>44400.0</v>
      </c>
      <c r="K121" s="6" t="s">
        <v>28</v>
      </c>
      <c r="M121" s="6" t="s">
        <v>57</v>
      </c>
      <c r="Q121" s="8" t="s">
        <v>31</v>
      </c>
    </row>
    <row r="122" ht="15.75" customHeight="1">
      <c r="A122" s="6" t="s">
        <v>450</v>
      </c>
      <c r="B122" s="6" t="s">
        <v>458</v>
      </c>
      <c r="C122" s="6" t="s">
        <v>438</v>
      </c>
      <c r="D122" s="6" t="s">
        <v>459</v>
      </c>
      <c r="E122" s="6" t="s">
        <v>453</v>
      </c>
      <c r="F122" s="6" t="s">
        <v>26</v>
      </c>
      <c r="G122" s="6">
        <v>46526.0</v>
      </c>
      <c r="H122" s="6" t="s">
        <v>454</v>
      </c>
      <c r="I122" s="7">
        <v>44354.0</v>
      </c>
      <c r="J122" s="7">
        <v>44400.0</v>
      </c>
      <c r="K122" s="6" t="s">
        <v>28</v>
      </c>
      <c r="M122" s="6" t="s">
        <v>460</v>
      </c>
      <c r="Q122" s="8" t="s">
        <v>31</v>
      </c>
    </row>
    <row r="123" ht="15.75" customHeight="1">
      <c r="A123" s="6" t="s">
        <v>450</v>
      </c>
      <c r="B123" s="6" t="s">
        <v>461</v>
      </c>
      <c r="C123" s="6" t="s">
        <v>438</v>
      </c>
      <c r="D123" s="6" t="s">
        <v>462</v>
      </c>
      <c r="E123" s="6" t="s">
        <v>453</v>
      </c>
      <c r="F123" s="6" t="s">
        <v>26</v>
      </c>
      <c r="G123" s="6">
        <v>46526.0</v>
      </c>
      <c r="H123" s="6" t="s">
        <v>454</v>
      </c>
      <c r="I123" s="7">
        <v>44354.0</v>
      </c>
      <c r="J123" s="7">
        <v>44400.0</v>
      </c>
      <c r="K123" s="6" t="s">
        <v>28</v>
      </c>
      <c r="M123" s="6" t="s">
        <v>463</v>
      </c>
      <c r="Q123" s="8" t="s">
        <v>31</v>
      </c>
    </row>
    <row r="124" ht="15.75" customHeight="1">
      <c r="A124" s="6" t="s">
        <v>450</v>
      </c>
      <c r="B124" s="6" t="s">
        <v>464</v>
      </c>
      <c r="C124" s="6" t="s">
        <v>438</v>
      </c>
      <c r="D124" s="6" t="s">
        <v>465</v>
      </c>
      <c r="E124" s="6" t="s">
        <v>453</v>
      </c>
      <c r="F124" s="6" t="s">
        <v>26</v>
      </c>
      <c r="G124" s="6">
        <v>46526.0</v>
      </c>
      <c r="H124" s="6" t="s">
        <v>454</v>
      </c>
      <c r="I124" s="7">
        <v>44354.0</v>
      </c>
      <c r="J124" s="7">
        <v>44400.0</v>
      </c>
      <c r="K124" s="6" t="s">
        <v>28</v>
      </c>
      <c r="M124" s="6" t="s">
        <v>466</v>
      </c>
      <c r="Q124" s="8" t="s">
        <v>249</v>
      </c>
    </row>
    <row r="125" ht="15.75" customHeight="1">
      <c r="A125" s="6" t="s">
        <v>450</v>
      </c>
      <c r="B125" s="6" t="s">
        <v>467</v>
      </c>
      <c r="C125" s="6" t="s">
        <v>438</v>
      </c>
      <c r="D125" s="6" t="s">
        <v>468</v>
      </c>
      <c r="E125" s="6" t="s">
        <v>453</v>
      </c>
      <c r="F125" s="6" t="s">
        <v>26</v>
      </c>
      <c r="G125" s="6">
        <v>46526.0</v>
      </c>
      <c r="H125" s="6" t="s">
        <v>454</v>
      </c>
      <c r="I125" s="7">
        <v>44354.0</v>
      </c>
      <c r="J125" s="7">
        <v>44400.0</v>
      </c>
      <c r="K125" s="6" t="s">
        <v>28</v>
      </c>
      <c r="M125" s="6" t="s">
        <v>169</v>
      </c>
      <c r="Q125" s="8" t="s">
        <v>31</v>
      </c>
    </row>
    <row r="126" ht="15.75" customHeight="1">
      <c r="A126" s="6" t="s">
        <v>450</v>
      </c>
      <c r="B126" s="6" t="s">
        <v>469</v>
      </c>
      <c r="C126" s="6" t="s">
        <v>438</v>
      </c>
      <c r="D126" s="6" t="s">
        <v>470</v>
      </c>
      <c r="E126" s="6" t="s">
        <v>453</v>
      </c>
      <c r="F126" s="6" t="s">
        <v>26</v>
      </c>
      <c r="G126" s="6">
        <v>46526.0</v>
      </c>
      <c r="H126" s="6" t="s">
        <v>454</v>
      </c>
      <c r="I126" s="7">
        <v>44354.0</v>
      </c>
      <c r="J126" s="7">
        <v>44400.0</v>
      </c>
      <c r="K126" s="6" t="s">
        <v>28</v>
      </c>
      <c r="M126" s="6" t="s">
        <v>471</v>
      </c>
      <c r="Q126" s="8" t="s">
        <v>31</v>
      </c>
    </row>
    <row r="127" ht="15.75" customHeight="1">
      <c r="A127" s="6" t="s">
        <v>450</v>
      </c>
      <c r="B127" s="6" t="s">
        <v>472</v>
      </c>
      <c r="C127" s="6" t="s">
        <v>438</v>
      </c>
      <c r="D127" s="6" t="s">
        <v>473</v>
      </c>
      <c r="E127" s="6" t="s">
        <v>453</v>
      </c>
      <c r="F127" s="6" t="s">
        <v>26</v>
      </c>
      <c r="G127" s="6">
        <v>46528.0</v>
      </c>
      <c r="H127" s="6" t="s">
        <v>454</v>
      </c>
      <c r="I127" s="7">
        <v>44354.0</v>
      </c>
      <c r="J127" s="7">
        <v>44400.0</v>
      </c>
      <c r="K127" s="6" t="s">
        <v>28</v>
      </c>
      <c r="M127" s="6" t="s">
        <v>474</v>
      </c>
      <c r="Q127" s="8" t="s">
        <v>31</v>
      </c>
    </row>
    <row r="128" ht="15.75" customHeight="1">
      <c r="A128" s="6" t="s">
        <v>450</v>
      </c>
      <c r="B128" s="6" t="s">
        <v>475</v>
      </c>
      <c r="C128" s="6" t="s">
        <v>438</v>
      </c>
      <c r="D128" s="6" t="s">
        <v>476</v>
      </c>
      <c r="E128" s="6" t="s">
        <v>453</v>
      </c>
      <c r="F128" s="6" t="s">
        <v>26</v>
      </c>
      <c r="G128" s="6">
        <v>46528.0</v>
      </c>
      <c r="H128" s="6" t="s">
        <v>454</v>
      </c>
      <c r="I128" s="7">
        <v>44354.0</v>
      </c>
      <c r="J128" s="7">
        <v>44400.0</v>
      </c>
      <c r="K128" s="6" t="s">
        <v>28</v>
      </c>
      <c r="M128" s="6" t="s">
        <v>477</v>
      </c>
      <c r="Q128" s="8" t="s">
        <v>31</v>
      </c>
    </row>
    <row r="129" ht="15.75" customHeight="1">
      <c r="A129" s="6" t="s">
        <v>478</v>
      </c>
      <c r="B129" s="6" t="s">
        <v>479</v>
      </c>
      <c r="C129" s="6" t="s">
        <v>438</v>
      </c>
      <c r="D129" s="6" t="s">
        <v>480</v>
      </c>
      <c r="E129" s="6" t="s">
        <v>438</v>
      </c>
      <c r="F129" s="6" t="s">
        <v>26</v>
      </c>
      <c r="G129" s="6" t="s">
        <v>481</v>
      </c>
      <c r="H129" s="6" t="s">
        <v>482</v>
      </c>
      <c r="I129" s="7">
        <v>44354.0</v>
      </c>
      <c r="J129" s="7">
        <v>44407.0</v>
      </c>
      <c r="K129" s="6" t="s">
        <v>28</v>
      </c>
      <c r="L129" s="6" t="s">
        <v>30</v>
      </c>
      <c r="M129" s="6" t="s">
        <v>483</v>
      </c>
      <c r="Q129" s="8" t="s">
        <v>31</v>
      </c>
    </row>
    <row r="130" ht="15.75" customHeight="1">
      <c r="A130" s="6" t="s">
        <v>484</v>
      </c>
      <c r="B130" s="6" t="s">
        <v>485</v>
      </c>
      <c r="C130" s="6" t="s">
        <v>438</v>
      </c>
      <c r="D130" s="6" t="s">
        <v>486</v>
      </c>
      <c r="E130" s="6" t="s">
        <v>438</v>
      </c>
      <c r="F130" s="6" t="s">
        <v>26</v>
      </c>
      <c r="G130" s="6" t="s">
        <v>487</v>
      </c>
      <c r="H130" s="6" t="s">
        <v>488</v>
      </c>
      <c r="I130" s="7">
        <v>44105.0</v>
      </c>
      <c r="J130" s="7">
        <v>44377.0</v>
      </c>
      <c r="K130" s="6" t="s">
        <v>28</v>
      </c>
      <c r="L130" s="6" t="s">
        <v>489</v>
      </c>
      <c r="Q130" s="8" t="s">
        <v>31</v>
      </c>
    </row>
    <row r="131" ht="15.75" customHeight="1">
      <c r="A131" s="6" t="s">
        <v>450</v>
      </c>
      <c r="B131" s="6" t="s">
        <v>490</v>
      </c>
      <c r="C131" s="6" t="s">
        <v>438</v>
      </c>
      <c r="D131" s="6" t="s">
        <v>491</v>
      </c>
      <c r="E131" s="6" t="s">
        <v>453</v>
      </c>
      <c r="F131" s="6" t="s">
        <v>26</v>
      </c>
      <c r="G131" s="6" t="s">
        <v>492</v>
      </c>
      <c r="H131" s="6" t="s">
        <v>454</v>
      </c>
      <c r="I131" s="7">
        <v>44354.0</v>
      </c>
      <c r="J131" s="7">
        <v>44371.0</v>
      </c>
      <c r="K131" s="6" t="s">
        <v>186</v>
      </c>
      <c r="L131" s="6" t="s">
        <v>493</v>
      </c>
      <c r="M131" s="6" t="s">
        <v>494</v>
      </c>
      <c r="Q131" s="8" t="s">
        <v>31</v>
      </c>
    </row>
    <row r="132" ht="15.75" customHeight="1">
      <c r="A132" s="6" t="s">
        <v>450</v>
      </c>
      <c r="B132" s="6" t="s">
        <v>495</v>
      </c>
      <c r="C132" s="6" t="s">
        <v>438</v>
      </c>
      <c r="D132" s="6" t="s">
        <v>496</v>
      </c>
      <c r="E132" s="6" t="s">
        <v>453</v>
      </c>
      <c r="F132" s="6" t="s">
        <v>26</v>
      </c>
      <c r="G132" s="6" t="s">
        <v>497</v>
      </c>
      <c r="H132" s="6" t="s">
        <v>454</v>
      </c>
      <c r="I132" s="7">
        <v>44354.0</v>
      </c>
      <c r="J132" s="7">
        <v>44371.0</v>
      </c>
      <c r="K132" s="6" t="s">
        <v>186</v>
      </c>
      <c r="L132" s="6" t="s">
        <v>493</v>
      </c>
      <c r="M132" s="6" t="s">
        <v>498</v>
      </c>
      <c r="Q132" s="8" t="s">
        <v>31</v>
      </c>
    </row>
    <row r="133" ht="15.75" customHeight="1">
      <c r="A133" s="6" t="s">
        <v>450</v>
      </c>
      <c r="B133" s="6" t="s">
        <v>499</v>
      </c>
      <c r="C133" s="6" t="s">
        <v>438</v>
      </c>
      <c r="D133" s="6" t="s">
        <v>500</v>
      </c>
      <c r="E133" s="6" t="s">
        <v>453</v>
      </c>
      <c r="F133" s="6" t="s">
        <v>26</v>
      </c>
      <c r="G133" s="6" t="s">
        <v>501</v>
      </c>
      <c r="H133" s="6" t="s">
        <v>454</v>
      </c>
      <c r="I133" s="7">
        <v>44348.0</v>
      </c>
      <c r="J133" s="7">
        <v>44371.0</v>
      </c>
      <c r="K133" s="6" t="s">
        <v>28</v>
      </c>
      <c r="L133" s="6" t="s">
        <v>193</v>
      </c>
      <c r="M133" s="6" t="s">
        <v>45</v>
      </c>
      <c r="Q133" s="8" t="s">
        <v>31</v>
      </c>
    </row>
    <row r="134" ht="15.75" customHeight="1">
      <c r="A134" s="6" t="s">
        <v>450</v>
      </c>
      <c r="B134" s="6" t="s">
        <v>206</v>
      </c>
      <c r="C134" s="6" t="s">
        <v>438</v>
      </c>
      <c r="D134" s="6" t="s">
        <v>502</v>
      </c>
      <c r="E134" s="6" t="s">
        <v>453</v>
      </c>
      <c r="F134" s="6" t="s">
        <v>26</v>
      </c>
      <c r="G134" s="6" t="s">
        <v>503</v>
      </c>
      <c r="H134" s="6" t="s">
        <v>454</v>
      </c>
      <c r="I134" s="7">
        <v>44354.0</v>
      </c>
      <c r="J134" s="7">
        <v>44371.0</v>
      </c>
      <c r="K134" s="6" t="s">
        <v>186</v>
      </c>
      <c r="L134" s="6" t="s">
        <v>493</v>
      </c>
      <c r="M134" s="6" t="s">
        <v>504</v>
      </c>
      <c r="Q134" s="8" t="s">
        <v>31</v>
      </c>
    </row>
    <row r="135" ht="15.75" customHeight="1">
      <c r="A135" s="6" t="s">
        <v>450</v>
      </c>
      <c r="B135" s="6" t="s">
        <v>505</v>
      </c>
      <c r="C135" s="6" t="s">
        <v>438</v>
      </c>
      <c r="D135" s="6" t="s">
        <v>506</v>
      </c>
      <c r="E135" s="6" t="s">
        <v>453</v>
      </c>
      <c r="F135" s="6" t="s">
        <v>26</v>
      </c>
      <c r="G135" s="6" t="s">
        <v>507</v>
      </c>
      <c r="H135" s="6" t="s">
        <v>454</v>
      </c>
      <c r="I135" s="7">
        <v>44354.0</v>
      </c>
      <c r="J135" s="7">
        <v>44371.0</v>
      </c>
      <c r="K135" s="6" t="s">
        <v>186</v>
      </c>
      <c r="L135" s="6" t="s">
        <v>493</v>
      </c>
      <c r="M135" s="6" t="s">
        <v>508</v>
      </c>
      <c r="Q135" s="8" t="s">
        <v>31</v>
      </c>
    </row>
    <row r="136" ht="15.75" customHeight="1">
      <c r="A136" s="6" t="s">
        <v>450</v>
      </c>
      <c r="B136" s="6" t="s">
        <v>509</v>
      </c>
      <c r="C136" s="6" t="s">
        <v>438</v>
      </c>
      <c r="D136" s="6" t="s">
        <v>510</v>
      </c>
      <c r="E136" s="6" t="s">
        <v>453</v>
      </c>
      <c r="F136" s="6" t="s">
        <v>26</v>
      </c>
      <c r="G136" s="6" t="s">
        <v>511</v>
      </c>
      <c r="H136" s="6" t="s">
        <v>454</v>
      </c>
      <c r="I136" s="7">
        <v>44354.0</v>
      </c>
      <c r="J136" s="7">
        <v>44400.0</v>
      </c>
      <c r="K136" s="6" t="s">
        <v>28</v>
      </c>
      <c r="M136" s="6" t="s">
        <v>512</v>
      </c>
      <c r="Q136" s="8" t="s">
        <v>31</v>
      </c>
    </row>
    <row r="137" ht="15.75" customHeight="1">
      <c r="A137" s="6" t="s">
        <v>450</v>
      </c>
      <c r="B137" s="6" t="s">
        <v>513</v>
      </c>
      <c r="C137" s="6" t="s">
        <v>438</v>
      </c>
      <c r="D137" s="6" t="s">
        <v>514</v>
      </c>
      <c r="E137" s="6" t="s">
        <v>453</v>
      </c>
      <c r="F137" s="6" t="s">
        <v>26</v>
      </c>
      <c r="G137" s="6" t="s">
        <v>515</v>
      </c>
      <c r="H137" s="6" t="s">
        <v>454</v>
      </c>
      <c r="I137" s="7">
        <v>44354.0</v>
      </c>
      <c r="J137" s="7">
        <v>44400.0</v>
      </c>
      <c r="K137" s="6" t="s">
        <v>28</v>
      </c>
      <c r="M137" s="6" t="s">
        <v>516</v>
      </c>
      <c r="Q137" s="8" t="s">
        <v>31</v>
      </c>
    </row>
    <row r="138" ht="15.75" customHeight="1">
      <c r="A138" s="6" t="s">
        <v>450</v>
      </c>
      <c r="B138" s="6" t="s">
        <v>517</v>
      </c>
      <c r="C138" s="6" t="s">
        <v>438</v>
      </c>
      <c r="D138" s="6" t="s">
        <v>518</v>
      </c>
      <c r="E138" s="6" t="s">
        <v>453</v>
      </c>
      <c r="F138" s="6" t="s">
        <v>26</v>
      </c>
      <c r="G138" s="6" t="s">
        <v>519</v>
      </c>
      <c r="H138" s="6" t="s">
        <v>454</v>
      </c>
      <c r="I138" s="7">
        <v>44354.0</v>
      </c>
      <c r="J138" s="7">
        <v>44371.0</v>
      </c>
      <c r="K138" s="6" t="s">
        <v>186</v>
      </c>
      <c r="L138" s="6" t="s">
        <v>493</v>
      </c>
      <c r="M138" s="6" t="s">
        <v>520</v>
      </c>
      <c r="Q138" s="8" t="s">
        <v>31</v>
      </c>
    </row>
    <row r="139" ht="15.75" customHeight="1">
      <c r="A139" s="6" t="s">
        <v>521</v>
      </c>
      <c r="B139" s="6" t="s">
        <v>522</v>
      </c>
      <c r="C139" s="6" t="s">
        <v>523</v>
      </c>
      <c r="D139" s="6" t="s">
        <v>524</v>
      </c>
      <c r="E139" s="6" t="s">
        <v>525</v>
      </c>
      <c r="F139" s="6" t="s">
        <v>26</v>
      </c>
      <c r="G139" s="6">
        <v>47331.0</v>
      </c>
      <c r="H139" s="6" t="s">
        <v>526</v>
      </c>
      <c r="I139" s="7">
        <v>44354.0</v>
      </c>
      <c r="J139" s="7">
        <v>44403.0</v>
      </c>
      <c r="K139" s="6" t="s">
        <v>248</v>
      </c>
      <c r="L139" s="6" t="s">
        <v>69</v>
      </c>
      <c r="M139" s="6" t="s">
        <v>527</v>
      </c>
      <c r="Q139" s="8" t="s">
        <v>249</v>
      </c>
    </row>
    <row r="140" ht="15.75" customHeight="1">
      <c r="A140" s="6" t="s">
        <v>521</v>
      </c>
      <c r="B140" s="6" t="s">
        <v>528</v>
      </c>
      <c r="C140" s="6" t="s">
        <v>523</v>
      </c>
      <c r="D140" s="6" t="s">
        <v>529</v>
      </c>
      <c r="E140" s="6" t="s">
        <v>525</v>
      </c>
      <c r="F140" s="6" t="s">
        <v>26</v>
      </c>
      <c r="G140" s="6">
        <v>47331.0</v>
      </c>
      <c r="H140" s="6" t="s">
        <v>526</v>
      </c>
      <c r="I140" s="7">
        <v>44354.0</v>
      </c>
      <c r="J140" s="7">
        <v>44403.0</v>
      </c>
      <c r="K140" s="6" t="s">
        <v>248</v>
      </c>
      <c r="L140" s="6" t="s">
        <v>69</v>
      </c>
      <c r="M140" s="6" t="s">
        <v>530</v>
      </c>
      <c r="Q140" s="8" t="s">
        <v>249</v>
      </c>
    </row>
    <row r="141" ht="15.75" customHeight="1">
      <c r="A141" s="6" t="s">
        <v>521</v>
      </c>
      <c r="B141" s="6" t="s">
        <v>531</v>
      </c>
      <c r="C141" s="6" t="s">
        <v>523</v>
      </c>
      <c r="D141" s="6" t="s">
        <v>532</v>
      </c>
      <c r="E141" s="6" t="s">
        <v>525</v>
      </c>
      <c r="F141" s="6" t="s">
        <v>26</v>
      </c>
      <c r="G141" s="6">
        <v>47331.0</v>
      </c>
      <c r="H141" s="6" t="s">
        <v>526</v>
      </c>
      <c r="I141" s="7">
        <v>44354.0</v>
      </c>
      <c r="J141" s="7">
        <v>44403.0</v>
      </c>
      <c r="K141" s="6" t="s">
        <v>248</v>
      </c>
      <c r="L141" s="6" t="s">
        <v>69</v>
      </c>
      <c r="M141" s="6" t="s">
        <v>533</v>
      </c>
      <c r="Q141" s="8" t="s">
        <v>249</v>
      </c>
    </row>
    <row r="142" ht="15.75" customHeight="1">
      <c r="A142" s="6" t="s">
        <v>521</v>
      </c>
      <c r="B142" s="6" t="s">
        <v>534</v>
      </c>
      <c r="C142" s="6" t="s">
        <v>523</v>
      </c>
      <c r="D142" s="6" t="s">
        <v>535</v>
      </c>
      <c r="E142" s="6" t="s">
        <v>525</v>
      </c>
      <c r="F142" s="6" t="s">
        <v>26</v>
      </c>
      <c r="G142" s="6">
        <v>47331.0</v>
      </c>
      <c r="H142" s="6" t="s">
        <v>526</v>
      </c>
      <c r="I142" s="7">
        <v>44354.0</v>
      </c>
      <c r="J142" s="7">
        <v>44403.0</v>
      </c>
      <c r="K142" s="6" t="s">
        <v>248</v>
      </c>
      <c r="L142" s="6" t="s">
        <v>69</v>
      </c>
      <c r="M142" s="6" t="s">
        <v>536</v>
      </c>
      <c r="Q142" s="8" t="s">
        <v>249</v>
      </c>
    </row>
    <row r="143" ht="15.75" customHeight="1">
      <c r="A143" s="6" t="s">
        <v>521</v>
      </c>
      <c r="B143" s="6" t="s">
        <v>537</v>
      </c>
      <c r="C143" s="6" t="s">
        <v>523</v>
      </c>
      <c r="D143" s="6" t="s">
        <v>538</v>
      </c>
      <c r="E143" s="6" t="s">
        <v>525</v>
      </c>
      <c r="F143" s="6" t="s">
        <v>26</v>
      </c>
      <c r="G143" s="6">
        <v>47331.0</v>
      </c>
      <c r="H143" s="6" t="s">
        <v>526</v>
      </c>
      <c r="I143" s="7">
        <v>44348.0</v>
      </c>
      <c r="J143" s="7">
        <v>44407.0</v>
      </c>
      <c r="K143" s="6" t="s">
        <v>28</v>
      </c>
      <c r="M143" s="6" t="s">
        <v>539</v>
      </c>
      <c r="Q143" s="8" t="s">
        <v>31</v>
      </c>
    </row>
    <row r="144" ht="15.75" customHeight="1">
      <c r="A144" s="6" t="s">
        <v>521</v>
      </c>
      <c r="B144" s="6" t="s">
        <v>540</v>
      </c>
      <c r="C144" s="6" t="s">
        <v>523</v>
      </c>
      <c r="D144" s="6" t="s">
        <v>541</v>
      </c>
      <c r="E144" s="6" t="s">
        <v>525</v>
      </c>
      <c r="F144" s="6" t="s">
        <v>26</v>
      </c>
      <c r="G144" s="6">
        <v>47331.0</v>
      </c>
      <c r="H144" s="6" t="s">
        <v>526</v>
      </c>
      <c r="I144" s="7">
        <v>44354.0</v>
      </c>
      <c r="J144" s="7">
        <v>44403.0</v>
      </c>
      <c r="K144" s="6" t="s">
        <v>248</v>
      </c>
      <c r="L144" s="6" t="s">
        <v>69</v>
      </c>
      <c r="M144" s="6" t="s">
        <v>542</v>
      </c>
      <c r="Q144" s="8" t="s">
        <v>249</v>
      </c>
    </row>
    <row r="145" ht="15.75" customHeight="1">
      <c r="A145" s="6" t="s">
        <v>521</v>
      </c>
      <c r="B145" s="6" t="s">
        <v>543</v>
      </c>
      <c r="C145" s="6" t="s">
        <v>523</v>
      </c>
      <c r="D145" s="6" t="s">
        <v>544</v>
      </c>
      <c r="E145" s="6" t="s">
        <v>525</v>
      </c>
      <c r="F145" s="6" t="s">
        <v>26</v>
      </c>
      <c r="G145" s="6">
        <v>47331.0</v>
      </c>
      <c r="H145" s="6" t="s">
        <v>526</v>
      </c>
      <c r="I145" s="7">
        <v>44354.0</v>
      </c>
      <c r="J145" s="7">
        <v>44403.0</v>
      </c>
      <c r="K145" s="6" t="s">
        <v>248</v>
      </c>
      <c r="L145" s="6" t="s">
        <v>69</v>
      </c>
      <c r="M145" s="6" t="s">
        <v>545</v>
      </c>
      <c r="Q145" s="8" t="s">
        <v>249</v>
      </c>
    </row>
    <row r="146" ht="15.75" customHeight="1">
      <c r="A146" s="6" t="s">
        <v>521</v>
      </c>
      <c r="B146" s="6" t="s">
        <v>314</v>
      </c>
      <c r="C146" s="6" t="s">
        <v>523</v>
      </c>
      <c r="D146" s="6" t="s">
        <v>546</v>
      </c>
      <c r="E146" s="6" t="s">
        <v>525</v>
      </c>
      <c r="F146" s="6" t="s">
        <v>26</v>
      </c>
      <c r="G146" s="6">
        <v>47331.0</v>
      </c>
      <c r="H146" s="6" t="s">
        <v>526</v>
      </c>
      <c r="I146" s="7">
        <v>44354.0</v>
      </c>
      <c r="J146" s="7">
        <v>44407.0</v>
      </c>
      <c r="K146" s="6" t="s">
        <v>248</v>
      </c>
      <c r="L146" s="6" t="s">
        <v>69</v>
      </c>
      <c r="M146" s="6" t="s">
        <v>547</v>
      </c>
      <c r="Q146" s="8" t="s">
        <v>249</v>
      </c>
    </row>
    <row r="147" ht="15.75" customHeight="1">
      <c r="A147" s="6" t="s">
        <v>521</v>
      </c>
      <c r="B147" s="6" t="s">
        <v>548</v>
      </c>
      <c r="C147" s="6" t="s">
        <v>523</v>
      </c>
      <c r="D147" s="6" t="s">
        <v>549</v>
      </c>
      <c r="E147" s="6" t="s">
        <v>525</v>
      </c>
      <c r="F147" s="6" t="s">
        <v>26</v>
      </c>
      <c r="G147" s="6">
        <v>47331.0</v>
      </c>
      <c r="H147" s="6" t="s">
        <v>526</v>
      </c>
      <c r="I147" s="7">
        <v>44344.0</v>
      </c>
      <c r="J147" s="7">
        <v>44358.0</v>
      </c>
      <c r="K147" s="6" t="s">
        <v>28</v>
      </c>
      <c r="M147" s="6" t="s">
        <v>45</v>
      </c>
      <c r="Q147" s="8" t="s">
        <v>31</v>
      </c>
    </row>
    <row r="148" ht="15.75" customHeight="1">
      <c r="A148" s="6" t="s">
        <v>521</v>
      </c>
      <c r="B148" s="6" t="s">
        <v>550</v>
      </c>
      <c r="C148" s="6" t="s">
        <v>523</v>
      </c>
      <c r="D148" s="6" t="s">
        <v>551</v>
      </c>
      <c r="E148" s="6" t="s">
        <v>525</v>
      </c>
      <c r="F148" s="6" t="s">
        <v>26</v>
      </c>
      <c r="G148" s="6">
        <v>47331.0</v>
      </c>
      <c r="H148" s="6" t="s">
        <v>526</v>
      </c>
      <c r="I148" s="7">
        <v>44348.0</v>
      </c>
      <c r="J148" s="7">
        <v>44351.0</v>
      </c>
      <c r="K148" s="6" t="s">
        <v>552</v>
      </c>
      <c r="O148" s="6" t="s">
        <v>391</v>
      </c>
      <c r="Q148" s="8" t="s">
        <v>31</v>
      </c>
    </row>
    <row r="149" ht="15.75" customHeight="1">
      <c r="A149" s="6" t="s">
        <v>553</v>
      </c>
      <c r="B149" s="6" t="s">
        <v>554</v>
      </c>
      <c r="C149" s="6" t="s">
        <v>555</v>
      </c>
      <c r="D149" s="6" t="s">
        <v>556</v>
      </c>
      <c r="E149" s="6" t="s">
        <v>557</v>
      </c>
      <c r="F149" s="6" t="s">
        <v>26</v>
      </c>
      <c r="G149" s="6">
        <v>47012.0</v>
      </c>
      <c r="H149" s="6" t="s">
        <v>558</v>
      </c>
      <c r="I149" s="7">
        <v>44105.0</v>
      </c>
      <c r="J149" s="7">
        <v>44408.0</v>
      </c>
      <c r="K149" s="6" t="s">
        <v>28</v>
      </c>
      <c r="L149" s="6" t="s">
        <v>559</v>
      </c>
      <c r="M149" s="6" t="s">
        <v>560</v>
      </c>
      <c r="Q149" s="8" t="s">
        <v>31</v>
      </c>
    </row>
    <row r="150" ht="15.75" customHeight="1">
      <c r="A150" s="6" t="s">
        <v>561</v>
      </c>
      <c r="B150" s="6" t="s">
        <v>562</v>
      </c>
      <c r="C150" s="6" t="s">
        <v>563</v>
      </c>
      <c r="D150" s="6" t="s">
        <v>564</v>
      </c>
      <c r="E150" s="6" t="s">
        <v>565</v>
      </c>
      <c r="F150" s="6" t="s">
        <v>26</v>
      </c>
      <c r="G150" s="6">
        <v>46910.0</v>
      </c>
      <c r="H150" s="6" t="s">
        <v>566</v>
      </c>
      <c r="I150" s="7">
        <v>44105.0</v>
      </c>
      <c r="J150" s="7">
        <v>44398.0</v>
      </c>
      <c r="K150" s="6" t="s">
        <v>28</v>
      </c>
      <c r="L150" s="6" t="s">
        <v>150</v>
      </c>
      <c r="M150" s="6" t="s">
        <v>159</v>
      </c>
      <c r="Q150" s="8" t="s">
        <v>31</v>
      </c>
    </row>
    <row r="151" ht="15.75" customHeight="1">
      <c r="A151" s="6" t="s">
        <v>567</v>
      </c>
      <c r="B151" s="6" t="s">
        <v>568</v>
      </c>
      <c r="C151" s="6" t="s">
        <v>563</v>
      </c>
      <c r="D151" s="6" t="s">
        <v>569</v>
      </c>
      <c r="E151" s="6" t="s">
        <v>570</v>
      </c>
      <c r="F151" s="6" t="s">
        <v>26</v>
      </c>
      <c r="G151" s="6">
        <v>46939.0</v>
      </c>
      <c r="H151" s="6" t="s">
        <v>571</v>
      </c>
      <c r="I151" s="7">
        <v>44354.0</v>
      </c>
      <c r="J151" s="7">
        <v>44400.0</v>
      </c>
      <c r="K151" s="6" t="s">
        <v>572</v>
      </c>
      <c r="M151" s="6" t="s">
        <v>169</v>
      </c>
      <c r="Q151" s="8" t="s">
        <v>31</v>
      </c>
    </row>
    <row r="152" ht="15.75" customHeight="1">
      <c r="A152" s="6" t="s">
        <v>567</v>
      </c>
      <c r="B152" s="6" t="s">
        <v>573</v>
      </c>
      <c r="C152" s="6" t="s">
        <v>563</v>
      </c>
      <c r="D152" s="6" t="s">
        <v>574</v>
      </c>
      <c r="E152" s="6" t="s">
        <v>575</v>
      </c>
      <c r="F152" s="6" t="s">
        <v>26</v>
      </c>
      <c r="G152" s="6">
        <v>46975.0</v>
      </c>
      <c r="H152" s="6" t="s">
        <v>576</v>
      </c>
      <c r="I152" s="7">
        <v>44354.0</v>
      </c>
      <c r="J152" s="7">
        <v>44400.0</v>
      </c>
      <c r="K152" s="6" t="s">
        <v>28</v>
      </c>
      <c r="M152" s="6" t="s">
        <v>169</v>
      </c>
      <c r="Q152" s="8" t="s">
        <v>31</v>
      </c>
    </row>
    <row r="153" ht="15.75" customHeight="1">
      <c r="A153" s="6" t="s">
        <v>567</v>
      </c>
      <c r="B153" s="6" t="s">
        <v>577</v>
      </c>
      <c r="C153" s="6" t="s">
        <v>563</v>
      </c>
      <c r="D153" s="6" t="s">
        <v>578</v>
      </c>
      <c r="E153" s="6" t="s">
        <v>575</v>
      </c>
      <c r="F153" s="6" t="s">
        <v>26</v>
      </c>
      <c r="G153" s="6" t="s">
        <v>579</v>
      </c>
      <c r="H153" s="6" t="s">
        <v>576</v>
      </c>
      <c r="I153" s="7">
        <v>44348.0</v>
      </c>
      <c r="J153" s="7">
        <v>44400.0</v>
      </c>
      <c r="K153" s="6" t="s">
        <v>28</v>
      </c>
      <c r="L153" s="6" t="s">
        <v>193</v>
      </c>
      <c r="M153" s="6" t="s">
        <v>159</v>
      </c>
      <c r="Q153" s="8" t="s">
        <v>31</v>
      </c>
    </row>
    <row r="154" ht="15.75" customHeight="1">
      <c r="A154" s="6" t="s">
        <v>567</v>
      </c>
      <c r="B154" s="6" t="s">
        <v>580</v>
      </c>
      <c r="C154" s="6" t="s">
        <v>563</v>
      </c>
      <c r="D154" s="6" t="s">
        <v>581</v>
      </c>
      <c r="E154" s="6" t="s">
        <v>575</v>
      </c>
      <c r="F154" s="6" t="s">
        <v>26</v>
      </c>
      <c r="G154" s="6" t="s">
        <v>582</v>
      </c>
      <c r="H154" s="6" t="s">
        <v>576</v>
      </c>
      <c r="I154" s="7">
        <v>44403.0</v>
      </c>
      <c r="J154" s="7">
        <v>44406.0</v>
      </c>
      <c r="K154" s="6" t="s">
        <v>186</v>
      </c>
      <c r="L154" s="6" t="s">
        <v>224</v>
      </c>
      <c r="M154" s="6" t="s">
        <v>583</v>
      </c>
      <c r="Q154" s="8" t="s">
        <v>31</v>
      </c>
    </row>
    <row r="155" ht="15.75" customHeight="1">
      <c r="A155" s="6" t="s">
        <v>567</v>
      </c>
      <c r="B155" s="6" t="s">
        <v>584</v>
      </c>
      <c r="C155" s="6" t="s">
        <v>563</v>
      </c>
      <c r="D155" s="6" t="s">
        <v>585</v>
      </c>
      <c r="E155" s="6" t="s">
        <v>575</v>
      </c>
      <c r="F155" s="6" t="s">
        <v>26</v>
      </c>
      <c r="G155" s="6" t="s">
        <v>582</v>
      </c>
      <c r="H155" s="6" t="s">
        <v>571</v>
      </c>
      <c r="I155" s="7">
        <v>44354.0</v>
      </c>
      <c r="J155" s="7">
        <v>44400.0</v>
      </c>
      <c r="K155" s="6" t="s">
        <v>28</v>
      </c>
      <c r="M155" s="6" t="s">
        <v>169</v>
      </c>
      <c r="Q155" s="8" t="s">
        <v>31</v>
      </c>
    </row>
    <row r="156" ht="15.75" customHeight="1">
      <c r="A156" s="6" t="s">
        <v>586</v>
      </c>
      <c r="B156" s="6" t="s">
        <v>587</v>
      </c>
      <c r="C156" s="6" t="s">
        <v>588</v>
      </c>
      <c r="D156" s="6" t="s">
        <v>589</v>
      </c>
      <c r="E156" s="6" t="s">
        <v>590</v>
      </c>
      <c r="F156" s="6" t="s">
        <v>26</v>
      </c>
      <c r="G156" s="6">
        <v>47660.0</v>
      </c>
      <c r="H156" s="6" t="s">
        <v>591</v>
      </c>
      <c r="I156" s="7">
        <v>44105.0</v>
      </c>
      <c r="J156" s="7">
        <v>44379.0</v>
      </c>
      <c r="K156" s="6" t="s">
        <v>28</v>
      </c>
      <c r="L156" s="6" t="s">
        <v>409</v>
      </c>
      <c r="M156" s="6" t="s">
        <v>30</v>
      </c>
      <c r="Q156" s="8" t="s">
        <v>31</v>
      </c>
    </row>
    <row r="157" ht="15.75" customHeight="1">
      <c r="A157" s="6" t="s">
        <v>592</v>
      </c>
      <c r="B157" s="6" t="s">
        <v>593</v>
      </c>
      <c r="C157" s="6" t="s">
        <v>594</v>
      </c>
      <c r="D157" s="6" t="s">
        <v>595</v>
      </c>
      <c r="E157" s="6" t="s">
        <v>596</v>
      </c>
      <c r="F157" s="6" t="s">
        <v>26</v>
      </c>
      <c r="G157" s="6">
        <v>46928.0</v>
      </c>
      <c r="H157" s="6" t="s">
        <v>597</v>
      </c>
      <c r="I157" s="7">
        <v>44105.0</v>
      </c>
      <c r="J157" s="7">
        <v>44377.0</v>
      </c>
      <c r="K157" s="6" t="s">
        <v>28</v>
      </c>
      <c r="L157" s="6" t="s">
        <v>69</v>
      </c>
      <c r="P157" s="6" t="s">
        <v>118</v>
      </c>
      <c r="Q157" s="8" t="s">
        <v>31</v>
      </c>
    </row>
    <row r="158" ht="15.75" customHeight="1">
      <c r="A158" s="6" t="s">
        <v>598</v>
      </c>
      <c r="B158" s="6" t="s">
        <v>599</v>
      </c>
      <c r="C158" s="6" t="s">
        <v>594</v>
      </c>
      <c r="D158" s="6" t="s">
        <v>600</v>
      </c>
      <c r="E158" s="6" t="s">
        <v>601</v>
      </c>
      <c r="F158" s="6" t="s">
        <v>26</v>
      </c>
      <c r="G158" s="6">
        <v>46933.0</v>
      </c>
      <c r="H158" s="6" t="s">
        <v>602</v>
      </c>
      <c r="I158" s="7">
        <v>44105.0</v>
      </c>
      <c r="J158" s="7">
        <v>44413.0</v>
      </c>
      <c r="K158" s="6" t="s">
        <v>28</v>
      </c>
      <c r="L158" s="6" t="s">
        <v>603</v>
      </c>
      <c r="M158" s="6" t="s">
        <v>70</v>
      </c>
      <c r="Q158" s="8" t="s">
        <v>31</v>
      </c>
    </row>
    <row r="159" ht="15.75" customHeight="1">
      <c r="A159" s="6" t="s">
        <v>598</v>
      </c>
      <c r="B159" s="6" t="s">
        <v>604</v>
      </c>
      <c r="C159" s="6" t="s">
        <v>594</v>
      </c>
      <c r="D159" s="6" t="s">
        <v>605</v>
      </c>
      <c r="E159" s="6" t="s">
        <v>601</v>
      </c>
      <c r="F159" s="6" t="s">
        <v>26</v>
      </c>
      <c r="G159" s="6">
        <v>46933.0</v>
      </c>
      <c r="H159" s="6" t="s">
        <v>602</v>
      </c>
      <c r="I159" s="7">
        <v>44105.0</v>
      </c>
      <c r="J159" s="7">
        <v>44413.0</v>
      </c>
      <c r="K159" s="6" t="s">
        <v>28</v>
      </c>
      <c r="L159" s="6" t="s">
        <v>409</v>
      </c>
      <c r="M159" s="6" t="s">
        <v>70</v>
      </c>
      <c r="Q159" s="8" t="s">
        <v>31</v>
      </c>
    </row>
    <row r="160" ht="15.75" customHeight="1">
      <c r="A160" s="6" t="s">
        <v>598</v>
      </c>
      <c r="B160" s="6" t="s">
        <v>606</v>
      </c>
      <c r="C160" s="6" t="s">
        <v>594</v>
      </c>
      <c r="D160" s="6" t="s">
        <v>607</v>
      </c>
      <c r="E160" s="6" t="s">
        <v>608</v>
      </c>
      <c r="F160" s="6" t="s">
        <v>26</v>
      </c>
      <c r="G160" s="6">
        <v>46938.0</v>
      </c>
      <c r="H160" s="6" t="s">
        <v>602</v>
      </c>
      <c r="I160" s="7">
        <v>44105.0</v>
      </c>
      <c r="J160" s="7">
        <v>44400.0</v>
      </c>
      <c r="K160" s="6" t="s">
        <v>28</v>
      </c>
      <c r="L160" s="6" t="s">
        <v>69</v>
      </c>
      <c r="M160" s="6" t="s">
        <v>70</v>
      </c>
      <c r="Q160" s="8" t="s">
        <v>31</v>
      </c>
    </row>
    <row r="161" ht="15.75" customHeight="1">
      <c r="A161" s="6" t="s">
        <v>609</v>
      </c>
      <c r="B161" s="6" t="s">
        <v>610</v>
      </c>
      <c r="C161" s="6" t="s">
        <v>594</v>
      </c>
      <c r="D161" s="6" t="s">
        <v>611</v>
      </c>
      <c r="E161" s="6" t="s">
        <v>612</v>
      </c>
      <c r="F161" s="6" t="s">
        <v>26</v>
      </c>
      <c r="G161" s="6">
        <v>46952.0</v>
      </c>
      <c r="H161" s="6" t="s">
        <v>613</v>
      </c>
      <c r="I161" s="7">
        <v>44348.0</v>
      </c>
      <c r="J161" s="7">
        <v>44414.0</v>
      </c>
      <c r="K161" s="6" t="s">
        <v>28</v>
      </c>
      <c r="L161" s="6" t="s">
        <v>614</v>
      </c>
      <c r="M161" s="6" t="s">
        <v>615</v>
      </c>
      <c r="Q161" s="8" t="s">
        <v>31</v>
      </c>
    </row>
    <row r="162" ht="15.75" customHeight="1">
      <c r="A162" s="6" t="s">
        <v>616</v>
      </c>
      <c r="B162" s="6" t="s">
        <v>617</v>
      </c>
      <c r="C162" s="6" t="s">
        <v>594</v>
      </c>
      <c r="D162" s="6" t="s">
        <v>618</v>
      </c>
      <c r="E162" s="6" t="s">
        <v>619</v>
      </c>
      <c r="F162" s="6" t="s">
        <v>26</v>
      </c>
      <c r="G162" s="6">
        <v>46989.0</v>
      </c>
      <c r="H162" s="6" t="s">
        <v>620</v>
      </c>
      <c r="I162" s="7">
        <v>44105.0</v>
      </c>
      <c r="J162" s="7">
        <v>44372.0</v>
      </c>
      <c r="K162" s="6" t="s">
        <v>28</v>
      </c>
      <c r="L162" s="6" t="s">
        <v>621</v>
      </c>
      <c r="M162" s="6" t="s">
        <v>391</v>
      </c>
      <c r="Q162" s="8" t="s">
        <v>31</v>
      </c>
    </row>
    <row r="163" ht="15.75" customHeight="1">
      <c r="A163" s="6" t="s">
        <v>622</v>
      </c>
      <c r="B163" s="6" t="s">
        <v>623</v>
      </c>
      <c r="C163" s="6" t="s">
        <v>624</v>
      </c>
      <c r="D163" s="6" t="s">
        <v>625</v>
      </c>
      <c r="E163" s="6" t="s">
        <v>626</v>
      </c>
      <c r="F163" s="6" t="s">
        <v>26</v>
      </c>
      <c r="G163" s="6">
        <v>47424.0</v>
      </c>
      <c r="H163" s="6" t="s">
        <v>627</v>
      </c>
      <c r="I163" s="7">
        <v>44105.0</v>
      </c>
      <c r="J163" s="7">
        <v>44400.0</v>
      </c>
      <c r="K163" s="6" t="s">
        <v>28</v>
      </c>
      <c r="L163" s="6" t="s">
        <v>150</v>
      </c>
      <c r="M163" s="6" t="s">
        <v>402</v>
      </c>
      <c r="Q163" s="8" t="s">
        <v>31</v>
      </c>
    </row>
    <row r="164" ht="15.75" customHeight="1">
      <c r="A164" s="6" t="s">
        <v>622</v>
      </c>
      <c r="B164" s="6" t="s">
        <v>628</v>
      </c>
      <c r="C164" s="6" t="s">
        <v>624</v>
      </c>
      <c r="D164" s="6" t="s">
        <v>629</v>
      </c>
      <c r="E164" s="6" t="s">
        <v>626</v>
      </c>
      <c r="F164" s="6" t="s">
        <v>26</v>
      </c>
      <c r="G164" s="6">
        <v>47424.0</v>
      </c>
      <c r="H164" s="6" t="s">
        <v>627</v>
      </c>
      <c r="I164" s="7">
        <v>44354.0</v>
      </c>
      <c r="J164" s="7">
        <v>44400.0</v>
      </c>
      <c r="K164" s="6" t="s">
        <v>28</v>
      </c>
      <c r="L164" s="6" t="s">
        <v>69</v>
      </c>
      <c r="M164" s="6" t="s">
        <v>305</v>
      </c>
      <c r="Q164" s="8" t="s">
        <v>249</v>
      </c>
    </row>
    <row r="165" ht="15.75" customHeight="1">
      <c r="A165" s="6" t="s">
        <v>622</v>
      </c>
      <c r="B165" s="6" t="s">
        <v>630</v>
      </c>
      <c r="C165" s="6" t="s">
        <v>624</v>
      </c>
      <c r="D165" s="6" t="s">
        <v>631</v>
      </c>
      <c r="E165" s="6" t="s">
        <v>632</v>
      </c>
      <c r="F165" s="6" t="s">
        <v>26</v>
      </c>
      <c r="G165" s="6">
        <v>47424.0</v>
      </c>
      <c r="H165" s="6" t="s">
        <v>627</v>
      </c>
      <c r="I165" s="7">
        <v>44354.0</v>
      </c>
      <c r="J165" s="7">
        <v>44400.0</v>
      </c>
      <c r="K165" s="6" t="s">
        <v>28</v>
      </c>
      <c r="L165" s="6" t="s">
        <v>39</v>
      </c>
      <c r="M165" s="6" t="s">
        <v>633</v>
      </c>
      <c r="Q165" s="8" t="s">
        <v>249</v>
      </c>
    </row>
    <row r="166" ht="15.75" customHeight="1">
      <c r="A166" s="6" t="s">
        <v>622</v>
      </c>
      <c r="B166" s="6" t="s">
        <v>634</v>
      </c>
      <c r="C166" s="6" t="s">
        <v>624</v>
      </c>
      <c r="D166" s="6" t="s">
        <v>635</v>
      </c>
      <c r="E166" s="6" t="s">
        <v>626</v>
      </c>
      <c r="F166" s="6" t="s">
        <v>26</v>
      </c>
      <c r="G166" s="6">
        <v>47424.0</v>
      </c>
      <c r="H166" s="6" t="s">
        <v>627</v>
      </c>
      <c r="I166" s="7">
        <v>44354.0</v>
      </c>
      <c r="J166" s="7">
        <v>44400.0</v>
      </c>
      <c r="K166" s="6" t="s">
        <v>28</v>
      </c>
      <c r="L166" s="6" t="s">
        <v>69</v>
      </c>
      <c r="M166" s="6" t="s">
        <v>636</v>
      </c>
      <c r="Q166" s="8" t="s">
        <v>249</v>
      </c>
    </row>
    <row r="167" ht="15.75" customHeight="1">
      <c r="A167" s="6" t="s">
        <v>622</v>
      </c>
      <c r="B167" s="6" t="s">
        <v>637</v>
      </c>
      <c r="C167" s="6" t="s">
        <v>624</v>
      </c>
      <c r="D167" s="6" t="s">
        <v>635</v>
      </c>
      <c r="E167" s="6" t="s">
        <v>626</v>
      </c>
      <c r="F167" s="6" t="s">
        <v>26</v>
      </c>
      <c r="G167" s="6">
        <v>47424.0</v>
      </c>
      <c r="H167" s="6" t="s">
        <v>627</v>
      </c>
      <c r="I167" s="7">
        <v>44354.0</v>
      </c>
      <c r="J167" s="7">
        <v>44400.0</v>
      </c>
      <c r="K167" s="6" t="s">
        <v>28</v>
      </c>
      <c r="L167" s="6" t="s">
        <v>69</v>
      </c>
      <c r="M167" s="6" t="s">
        <v>638</v>
      </c>
      <c r="Q167" s="8" t="s">
        <v>249</v>
      </c>
    </row>
    <row r="168" ht="15.75" customHeight="1">
      <c r="A168" s="6" t="s">
        <v>622</v>
      </c>
      <c r="B168" s="6" t="s">
        <v>639</v>
      </c>
      <c r="C168" s="6" t="s">
        <v>624</v>
      </c>
      <c r="D168" s="6" t="s">
        <v>629</v>
      </c>
      <c r="E168" s="6" t="s">
        <v>626</v>
      </c>
      <c r="F168" s="6" t="s">
        <v>26</v>
      </c>
      <c r="G168" s="6">
        <v>47424.0</v>
      </c>
      <c r="H168" s="6" t="s">
        <v>627</v>
      </c>
      <c r="I168" s="7">
        <v>44354.0</v>
      </c>
      <c r="J168" s="7">
        <v>44400.0</v>
      </c>
      <c r="K168" s="6" t="s">
        <v>28</v>
      </c>
      <c r="L168" s="6" t="s">
        <v>69</v>
      </c>
      <c r="M168" s="6" t="s">
        <v>308</v>
      </c>
      <c r="Q168" s="8" t="s">
        <v>249</v>
      </c>
    </row>
    <row r="169" ht="15.75" customHeight="1">
      <c r="A169" s="6" t="s">
        <v>622</v>
      </c>
      <c r="B169" s="6" t="s">
        <v>640</v>
      </c>
      <c r="C169" s="6" t="s">
        <v>624</v>
      </c>
      <c r="D169" s="6" t="s">
        <v>629</v>
      </c>
      <c r="E169" s="6" t="s">
        <v>626</v>
      </c>
      <c r="F169" s="6" t="s">
        <v>26</v>
      </c>
      <c r="G169" s="6">
        <v>47462.0</v>
      </c>
      <c r="H169" s="6" t="s">
        <v>627</v>
      </c>
      <c r="I169" s="7">
        <v>44354.0</v>
      </c>
      <c r="J169" s="7">
        <v>44400.0</v>
      </c>
      <c r="K169" s="6" t="s">
        <v>28</v>
      </c>
      <c r="L169" s="6" t="s">
        <v>69</v>
      </c>
      <c r="M169" s="6" t="s">
        <v>318</v>
      </c>
      <c r="Q169" s="8" t="s">
        <v>249</v>
      </c>
    </row>
    <row r="170" ht="15.75" customHeight="1">
      <c r="A170" s="6" t="s">
        <v>622</v>
      </c>
      <c r="B170" s="6" t="s">
        <v>641</v>
      </c>
      <c r="C170" s="6" t="s">
        <v>624</v>
      </c>
      <c r="D170" s="6" t="s">
        <v>629</v>
      </c>
      <c r="E170" s="6" t="s">
        <v>626</v>
      </c>
      <c r="F170" s="6" t="s">
        <v>26</v>
      </c>
      <c r="G170" s="6">
        <v>47462.0</v>
      </c>
      <c r="H170" s="6" t="s">
        <v>627</v>
      </c>
      <c r="I170" s="7">
        <v>44354.0</v>
      </c>
      <c r="J170" s="7">
        <v>44400.0</v>
      </c>
      <c r="K170" s="6" t="s">
        <v>28</v>
      </c>
      <c r="L170" s="6" t="s">
        <v>69</v>
      </c>
      <c r="M170" s="6" t="s">
        <v>642</v>
      </c>
      <c r="Q170" s="8" t="s">
        <v>249</v>
      </c>
    </row>
    <row r="171" ht="15.75" customHeight="1">
      <c r="A171" s="6" t="s">
        <v>643</v>
      </c>
      <c r="B171" s="6" t="s">
        <v>644</v>
      </c>
      <c r="C171" s="6" t="s">
        <v>624</v>
      </c>
      <c r="D171" s="6" t="s">
        <v>645</v>
      </c>
      <c r="E171" s="6" t="s">
        <v>644</v>
      </c>
      <c r="F171" s="6" t="s">
        <v>26</v>
      </c>
      <c r="G171" s="6">
        <v>47471.0</v>
      </c>
      <c r="H171" s="6" t="s">
        <v>646</v>
      </c>
      <c r="I171" s="7">
        <v>44348.0</v>
      </c>
      <c r="J171" s="7">
        <v>44407.0</v>
      </c>
      <c r="K171" s="6" t="s">
        <v>174</v>
      </c>
      <c r="L171" s="6" t="s">
        <v>69</v>
      </c>
      <c r="M171" s="6" t="s">
        <v>402</v>
      </c>
      <c r="Q171" s="8" t="s">
        <v>31</v>
      </c>
    </row>
    <row r="172" ht="15.75" customHeight="1">
      <c r="A172" s="6" t="s">
        <v>643</v>
      </c>
      <c r="B172" s="6" t="s">
        <v>647</v>
      </c>
      <c r="C172" s="6" t="s">
        <v>624</v>
      </c>
      <c r="D172" s="6" t="s">
        <v>648</v>
      </c>
      <c r="E172" s="6" t="s">
        <v>647</v>
      </c>
      <c r="F172" s="6" t="s">
        <v>26</v>
      </c>
      <c r="G172" s="6" t="s">
        <v>649</v>
      </c>
      <c r="H172" s="6" t="s">
        <v>646</v>
      </c>
      <c r="I172" s="7">
        <v>44348.0</v>
      </c>
      <c r="J172" s="7">
        <v>44407.0</v>
      </c>
      <c r="K172" s="6" t="s">
        <v>248</v>
      </c>
      <c r="L172" s="6" t="s">
        <v>69</v>
      </c>
      <c r="M172" s="6" t="s">
        <v>402</v>
      </c>
      <c r="Q172" s="8" t="s">
        <v>31</v>
      </c>
    </row>
    <row r="173" ht="15.75" customHeight="1">
      <c r="A173" s="6" t="s">
        <v>643</v>
      </c>
      <c r="B173" s="6" t="s">
        <v>650</v>
      </c>
      <c r="C173" s="6" t="s">
        <v>624</v>
      </c>
      <c r="D173" s="6" t="s">
        <v>651</v>
      </c>
      <c r="E173" s="6" t="s">
        <v>652</v>
      </c>
      <c r="F173" s="6" t="s">
        <v>26</v>
      </c>
      <c r="G173" s="6" t="s">
        <v>653</v>
      </c>
      <c r="H173" s="6" t="s">
        <v>646</v>
      </c>
      <c r="I173" s="7">
        <v>44348.0</v>
      </c>
      <c r="J173" s="7">
        <v>44407.0</v>
      </c>
      <c r="K173" s="6" t="s">
        <v>174</v>
      </c>
      <c r="L173" s="6" t="s">
        <v>69</v>
      </c>
      <c r="M173" s="6" t="s">
        <v>402</v>
      </c>
      <c r="Q173" s="8" t="s">
        <v>31</v>
      </c>
    </row>
    <row r="174" ht="15.75" customHeight="1">
      <c r="A174" s="6" t="s">
        <v>643</v>
      </c>
      <c r="B174" s="6" t="s">
        <v>654</v>
      </c>
      <c r="C174" s="6" t="s">
        <v>624</v>
      </c>
      <c r="D174" s="6" t="s">
        <v>655</v>
      </c>
      <c r="E174" s="6" t="s">
        <v>656</v>
      </c>
      <c r="F174" s="6" t="s">
        <v>26</v>
      </c>
      <c r="G174" s="6" t="s">
        <v>657</v>
      </c>
      <c r="H174" s="6" t="s">
        <v>646</v>
      </c>
      <c r="I174" s="7">
        <v>44348.0</v>
      </c>
      <c r="J174" s="7">
        <v>44407.0</v>
      </c>
      <c r="K174" s="6" t="s">
        <v>174</v>
      </c>
      <c r="L174" s="6" t="s">
        <v>69</v>
      </c>
      <c r="M174" s="6" t="s">
        <v>402</v>
      </c>
      <c r="Q174" s="8" t="s">
        <v>31</v>
      </c>
    </row>
    <row r="175" ht="15.75" customHeight="1">
      <c r="A175" s="6" t="s">
        <v>658</v>
      </c>
      <c r="B175" s="6" t="s">
        <v>659</v>
      </c>
      <c r="C175" s="6" t="s">
        <v>660</v>
      </c>
      <c r="D175" s="6" t="s">
        <v>661</v>
      </c>
      <c r="E175" s="6" t="s">
        <v>662</v>
      </c>
      <c r="F175" s="6" t="s">
        <v>26</v>
      </c>
      <c r="G175" s="6">
        <v>46074.0</v>
      </c>
      <c r="H175" s="6" t="s">
        <v>663</v>
      </c>
      <c r="I175" s="7">
        <v>44354.0</v>
      </c>
      <c r="J175" s="7">
        <v>44414.0</v>
      </c>
      <c r="K175" s="6" t="s">
        <v>664</v>
      </c>
      <c r="L175" s="6" t="s">
        <v>69</v>
      </c>
      <c r="M175" s="6" t="s">
        <v>665</v>
      </c>
      <c r="Q175" s="8" t="s">
        <v>31</v>
      </c>
    </row>
    <row r="176" ht="15.75" customHeight="1">
      <c r="A176" s="6" t="s">
        <v>666</v>
      </c>
      <c r="B176" s="6" t="s">
        <v>667</v>
      </c>
      <c r="C176" s="6" t="s">
        <v>668</v>
      </c>
      <c r="D176" s="6" t="s">
        <v>669</v>
      </c>
      <c r="E176" s="6" t="s">
        <v>670</v>
      </c>
      <c r="F176" s="6" t="s">
        <v>26</v>
      </c>
      <c r="G176" s="6">
        <v>46140.0</v>
      </c>
      <c r="H176" s="6" t="s">
        <v>671</v>
      </c>
      <c r="I176" s="7">
        <v>44348.0</v>
      </c>
      <c r="J176" s="7">
        <v>44400.0</v>
      </c>
      <c r="K176" s="6" t="s">
        <v>28</v>
      </c>
      <c r="L176" s="6" t="s">
        <v>69</v>
      </c>
      <c r="M176" s="6" t="s">
        <v>672</v>
      </c>
      <c r="Q176" s="8" t="s">
        <v>31</v>
      </c>
    </row>
    <row r="177" ht="15.75" customHeight="1">
      <c r="A177" s="6" t="s">
        <v>666</v>
      </c>
      <c r="B177" s="6" t="s">
        <v>673</v>
      </c>
      <c r="C177" s="6" t="s">
        <v>668</v>
      </c>
      <c r="D177" s="6" t="s">
        <v>674</v>
      </c>
      <c r="E177" s="6" t="s">
        <v>670</v>
      </c>
      <c r="F177" s="6" t="s">
        <v>26</v>
      </c>
      <c r="G177" s="6">
        <v>46140.0</v>
      </c>
      <c r="H177" s="6" t="s">
        <v>671</v>
      </c>
      <c r="I177" s="7">
        <v>44348.0</v>
      </c>
      <c r="J177" s="7">
        <v>44400.0</v>
      </c>
      <c r="K177" s="6" t="s">
        <v>28</v>
      </c>
      <c r="L177" s="6" t="s">
        <v>69</v>
      </c>
      <c r="M177" s="6" t="s">
        <v>672</v>
      </c>
      <c r="Q177" s="8" t="s">
        <v>31</v>
      </c>
    </row>
    <row r="178" ht="15.75" customHeight="1">
      <c r="A178" s="6" t="s">
        <v>666</v>
      </c>
      <c r="B178" s="6" t="s">
        <v>675</v>
      </c>
      <c r="C178" s="6" t="s">
        <v>668</v>
      </c>
      <c r="D178" s="6" t="s">
        <v>676</v>
      </c>
      <c r="E178" s="6" t="s">
        <v>670</v>
      </c>
      <c r="F178" s="6" t="s">
        <v>26</v>
      </c>
      <c r="G178" s="6">
        <v>46140.0</v>
      </c>
      <c r="H178" s="6" t="s">
        <v>671</v>
      </c>
      <c r="I178" s="7">
        <v>44105.0</v>
      </c>
      <c r="J178" s="7">
        <v>44400.0</v>
      </c>
      <c r="K178" s="6" t="s">
        <v>28</v>
      </c>
      <c r="L178" s="6" t="s">
        <v>39</v>
      </c>
      <c r="M178" s="6" t="s">
        <v>672</v>
      </c>
      <c r="Q178" s="8" t="s">
        <v>31</v>
      </c>
    </row>
    <row r="179" ht="15.75" customHeight="1">
      <c r="A179" s="6" t="s">
        <v>666</v>
      </c>
      <c r="B179" s="6" t="s">
        <v>677</v>
      </c>
      <c r="C179" s="6" t="s">
        <v>668</v>
      </c>
      <c r="D179" s="6" t="s">
        <v>678</v>
      </c>
      <c r="E179" s="6" t="s">
        <v>670</v>
      </c>
      <c r="F179" s="6" t="s">
        <v>26</v>
      </c>
      <c r="G179" s="6">
        <v>46140.0</v>
      </c>
      <c r="H179" s="6" t="s">
        <v>671</v>
      </c>
      <c r="I179" s="7">
        <v>44105.0</v>
      </c>
      <c r="J179" s="7">
        <v>44400.0</v>
      </c>
      <c r="K179" s="6" t="s">
        <v>28</v>
      </c>
      <c r="L179" s="6" t="s">
        <v>39</v>
      </c>
      <c r="M179" s="6" t="s">
        <v>672</v>
      </c>
      <c r="Q179" s="8" t="s">
        <v>31</v>
      </c>
    </row>
    <row r="180" ht="15.75" customHeight="1">
      <c r="A180" s="6" t="s">
        <v>666</v>
      </c>
      <c r="B180" s="6" t="s">
        <v>679</v>
      </c>
      <c r="C180" s="6" t="s">
        <v>668</v>
      </c>
      <c r="D180" s="6" t="s">
        <v>680</v>
      </c>
      <c r="E180" s="6" t="s">
        <v>670</v>
      </c>
      <c r="F180" s="6" t="s">
        <v>26</v>
      </c>
      <c r="G180" s="6">
        <v>46146.0</v>
      </c>
      <c r="H180" s="6" t="s">
        <v>671</v>
      </c>
      <c r="I180" s="7">
        <v>44105.0</v>
      </c>
      <c r="J180" s="7">
        <v>44400.0</v>
      </c>
      <c r="K180" s="6" t="s">
        <v>28</v>
      </c>
      <c r="L180" s="6" t="s">
        <v>39</v>
      </c>
      <c r="M180" s="6" t="s">
        <v>672</v>
      </c>
      <c r="Q180" s="8" t="s">
        <v>31</v>
      </c>
    </row>
    <row r="181" ht="15.75" customHeight="1">
      <c r="A181" s="6" t="s">
        <v>666</v>
      </c>
      <c r="B181" s="6" t="s">
        <v>681</v>
      </c>
      <c r="C181" s="6" t="s">
        <v>668</v>
      </c>
      <c r="D181" s="6" t="s">
        <v>682</v>
      </c>
      <c r="E181" s="6" t="s">
        <v>670</v>
      </c>
      <c r="F181" s="6" t="s">
        <v>26</v>
      </c>
      <c r="G181" s="6" t="s">
        <v>683</v>
      </c>
      <c r="H181" s="6" t="s">
        <v>671</v>
      </c>
      <c r="I181" s="7">
        <v>44105.0</v>
      </c>
      <c r="J181" s="7">
        <v>44400.0</v>
      </c>
      <c r="K181" s="6" t="s">
        <v>28</v>
      </c>
      <c r="L181" s="6" t="s">
        <v>150</v>
      </c>
      <c r="M181" s="6" t="s">
        <v>45</v>
      </c>
      <c r="Q181" s="8" t="s">
        <v>31</v>
      </c>
    </row>
    <row r="182" ht="15.75" customHeight="1">
      <c r="A182" s="6" t="s">
        <v>684</v>
      </c>
      <c r="B182" s="6" t="s">
        <v>685</v>
      </c>
      <c r="C182" s="6" t="s">
        <v>686</v>
      </c>
      <c r="D182" s="6" t="s">
        <v>687</v>
      </c>
      <c r="E182" s="6" t="s">
        <v>688</v>
      </c>
      <c r="F182" s="6" t="s">
        <v>26</v>
      </c>
      <c r="G182" s="6">
        <v>47112.0</v>
      </c>
      <c r="H182" s="6" t="s">
        <v>689</v>
      </c>
      <c r="I182" s="7">
        <v>44013.0</v>
      </c>
      <c r="J182" s="7">
        <v>44377.0</v>
      </c>
      <c r="K182" s="6" t="s">
        <v>690</v>
      </c>
      <c r="L182" s="6" t="s">
        <v>244</v>
      </c>
      <c r="M182" s="6" t="s">
        <v>266</v>
      </c>
      <c r="Q182" s="8" t="s">
        <v>31</v>
      </c>
    </row>
    <row r="183" ht="15.75" customHeight="1">
      <c r="A183" s="6" t="s">
        <v>684</v>
      </c>
      <c r="B183" s="6" t="s">
        <v>691</v>
      </c>
      <c r="C183" s="6" t="s">
        <v>686</v>
      </c>
      <c r="D183" s="6" t="s">
        <v>692</v>
      </c>
      <c r="E183" s="6" t="s">
        <v>693</v>
      </c>
      <c r="F183" s="6" t="s">
        <v>26</v>
      </c>
      <c r="G183" s="6">
        <v>47117.0</v>
      </c>
      <c r="H183" s="6" t="s">
        <v>689</v>
      </c>
      <c r="I183" s="7">
        <v>44047.0</v>
      </c>
      <c r="J183" s="7">
        <v>44377.0</v>
      </c>
      <c r="K183" s="6" t="s">
        <v>690</v>
      </c>
      <c r="L183" s="6" t="s">
        <v>244</v>
      </c>
      <c r="M183" s="6" t="s">
        <v>30</v>
      </c>
      <c r="Q183" s="8" t="s">
        <v>31</v>
      </c>
    </row>
    <row r="184" ht="15.75" customHeight="1">
      <c r="A184" s="6" t="s">
        <v>694</v>
      </c>
      <c r="B184" s="6" t="s">
        <v>695</v>
      </c>
      <c r="C184" s="6" t="s">
        <v>696</v>
      </c>
      <c r="D184" s="6" t="s">
        <v>697</v>
      </c>
      <c r="E184" s="6" t="s">
        <v>698</v>
      </c>
      <c r="F184" s="6" t="s">
        <v>26</v>
      </c>
      <c r="G184" s="6">
        <v>46103.0</v>
      </c>
      <c r="H184" s="6" t="s">
        <v>699</v>
      </c>
      <c r="I184" s="7">
        <v>44013.0</v>
      </c>
      <c r="J184" s="7">
        <v>44377.0</v>
      </c>
      <c r="K184" s="6" t="s">
        <v>28</v>
      </c>
      <c r="L184" s="6" t="s">
        <v>700</v>
      </c>
      <c r="M184" s="6" t="s">
        <v>70</v>
      </c>
      <c r="Q184" s="8" t="s">
        <v>31</v>
      </c>
    </row>
    <row r="185" ht="15.75" customHeight="1">
      <c r="A185" s="6" t="s">
        <v>701</v>
      </c>
      <c r="B185" s="6" t="s">
        <v>702</v>
      </c>
      <c r="C185" s="6" t="s">
        <v>696</v>
      </c>
      <c r="D185" s="6" t="s">
        <v>703</v>
      </c>
      <c r="E185" s="6" t="s">
        <v>704</v>
      </c>
      <c r="F185" s="6" t="s">
        <v>26</v>
      </c>
      <c r="G185" s="6">
        <v>46112.0</v>
      </c>
      <c r="H185" s="6" t="s">
        <v>705</v>
      </c>
      <c r="I185" s="7">
        <v>44105.0</v>
      </c>
      <c r="J185" s="7">
        <v>44365.0</v>
      </c>
      <c r="K185" s="6" t="s">
        <v>28</v>
      </c>
      <c r="L185" s="6" t="s">
        <v>706</v>
      </c>
      <c r="M185" s="6" t="s">
        <v>707</v>
      </c>
      <c r="Q185" s="8" t="s">
        <v>31</v>
      </c>
    </row>
    <row r="186" ht="15.75" customHeight="1">
      <c r="A186" s="6" t="s">
        <v>701</v>
      </c>
      <c r="B186" s="6" t="s">
        <v>708</v>
      </c>
      <c r="C186" s="6" t="s">
        <v>696</v>
      </c>
      <c r="D186" s="6" t="s">
        <v>709</v>
      </c>
      <c r="E186" s="6" t="s">
        <v>704</v>
      </c>
      <c r="F186" s="6" t="s">
        <v>26</v>
      </c>
      <c r="G186" s="6">
        <v>46112.0</v>
      </c>
      <c r="H186" s="6" t="s">
        <v>705</v>
      </c>
      <c r="I186" s="7">
        <v>44105.0</v>
      </c>
      <c r="J186" s="7">
        <v>44370.0</v>
      </c>
      <c r="K186" s="6" t="s">
        <v>28</v>
      </c>
      <c r="L186" s="6" t="s">
        <v>710</v>
      </c>
      <c r="M186" s="6" t="s">
        <v>711</v>
      </c>
      <c r="Q186" s="8" t="s">
        <v>31</v>
      </c>
    </row>
    <row r="187" ht="15.75" customHeight="1">
      <c r="A187" s="6" t="s">
        <v>712</v>
      </c>
      <c r="B187" s="6" t="s">
        <v>713</v>
      </c>
      <c r="C187" s="6" t="s">
        <v>696</v>
      </c>
      <c r="D187" s="6" t="s">
        <v>714</v>
      </c>
      <c r="E187" s="6" t="s">
        <v>715</v>
      </c>
      <c r="F187" s="6" t="s">
        <v>26</v>
      </c>
      <c r="G187" s="6">
        <v>46168.0</v>
      </c>
      <c r="H187" s="6" t="s">
        <v>716</v>
      </c>
      <c r="I187" s="7">
        <v>44348.0</v>
      </c>
      <c r="J187" s="7">
        <v>44399.0</v>
      </c>
      <c r="K187" s="6" t="s">
        <v>28</v>
      </c>
      <c r="M187" s="6" t="s">
        <v>717</v>
      </c>
      <c r="Q187" s="8" t="s">
        <v>249</v>
      </c>
    </row>
    <row r="188" ht="15.75" customHeight="1">
      <c r="A188" s="6" t="s">
        <v>712</v>
      </c>
      <c r="B188" s="6" t="s">
        <v>718</v>
      </c>
      <c r="C188" s="6" t="s">
        <v>696</v>
      </c>
      <c r="D188" s="6" t="s">
        <v>719</v>
      </c>
      <c r="E188" s="6" t="s">
        <v>715</v>
      </c>
      <c r="F188" s="6" t="s">
        <v>26</v>
      </c>
      <c r="G188" s="6">
        <v>46168.0</v>
      </c>
      <c r="H188" s="6" t="s">
        <v>716</v>
      </c>
      <c r="I188" s="7">
        <v>44348.0</v>
      </c>
      <c r="J188" s="7">
        <v>44399.0</v>
      </c>
      <c r="K188" s="6" t="s">
        <v>28</v>
      </c>
      <c r="M188" s="6" t="s">
        <v>720</v>
      </c>
      <c r="Q188" s="8" t="s">
        <v>249</v>
      </c>
    </row>
    <row r="189" ht="15.75" customHeight="1">
      <c r="A189" s="6" t="s">
        <v>712</v>
      </c>
      <c r="B189" s="6" t="s">
        <v>721</v>
      </c>
      <c r="C189" s="6" t="s">
        <v>696</v>
      </c>
      <c r="D189" s="6" t="s">
        <v>722</v>
      </c>
      <c r="E189" s="6" t="s">
        <v>715</v>
      </c>
      <c r="F189" s="6" t="s">
        <v>26</v>
      </c>
      <c r="G189" s="6">
        <v>46168.0</v>
      </c>
      <c r="H189" s="6" t="s">
        <v>716</v>
      </c>
      <c r="I189" s="7">
        <v>44348.0</v>
      </c>
      <c r="J189" s="7">
        <v>44399.0</v>
      </c>
      <c r="K189" s="6" t="s">
        <v>28</v>
      </c>
      <c r="M189" s="6" t="s">
        <v>723</v>
      </c>
      <c r="Q189" s="8" t="s">
        <v>249</v>
      </c>
    </row>
    <row r="190" ht="15.75" customHeight="1">
      <c r="A190" s="6" t="s">
        <v>712</v>
      </c>
      <c r="B190" s="6" t="s">
        <v>724</v>
      </c>
      <c r="C190" s="6" t="s">
        <v>696</v>
      </c>
      <c r="D190" s="6" t="s">
        <v>725</v>
      </c>
      <c r="E190" s="6" t="s">
        <v>715</v>
      </c>
      <c r="F190" s="6" t="s">
        <v>26</v>
      </c>
      <c r="G190" s="6">
        <v>46168.0</v>
      </c>
      <c r="H190" s="6" t="s">
        <v>716</v>
      </c>
      <c r="I190" s="7">
        <v>44348.0</v>
      </c>
      <c r="J190" s="7">
        <v>44399.0</v>
      </c>
      <c r="K190" s="6" t="s">
        <v>28</v>
      </c>
      <c r="M190" s="6" t="s">
        <v>726</v>
      </c>
      <c r="Q190" s="8" t="s">
        <v>249</v>
      </c>
    </row>
    <row r="191" ht="15.75" customHeight="1">
      <c r="A191" s="6" t="s">
        <v>727</v>
      </c>
      <c r="B191" s="6" t="s">
        <v>728</v>
      </c>
      <c r="C191" s="6" t="s">
        <v>696</v>
      </c>
      <c r="D191" s="6" t="s">
        <v>729</v>
      </c>
      <c r="E191" s="6" t="s">
        <v>730</v>
      </c>
      <c r="F191" s="6" t="s">
        <v>26</v>
      </c>
      <c r="G191" s="6" t="s">
        <v>731</v>
      </c>
      <c r="H191" s="6" t="s">
        <v>732</v>
      </c>
      <c r="I191" s="7">
        <v>44105.0</v>
      </c>
      <c r="J191" s="7">
        <v>44408.0</v>
      </c>
      <c r="K191" s="6" t="s">
        <v>338</v>
      </c>
      <c r="L191" s="6" t="s">
        <v>57</v>
      </c>
      <c r="M191" s="6" t="s">
        <v>169</v>
      </c>
      <c r="Q191" s="8" t="s">
        <v>31</v>
      </c>
    </row>
    <row r="192" ht="15.75" customHeight="1">
      <c r="A192" s="6" t="s">
        <v>733</v>
      </c>
      <c r="B192" s="6" t="s">
        <v>734</v>
      </c>
      <c r="C192" s="6" t="s">
        <v>735</v>
      </c>
      <c r="D192" s="6" t="s">
        <v>736</v>
      </c>
      <c r="E192" s="6" t="s">
        <v>737</v>
      </c>
      <c r="F192" s="6" t="s">
        <v>26</v>
      </c>
      <c r="G192" s="6">
        <v>47362.0</v>
      </c>
      <c r="H192" s="6" t="s">
        <v>738</v>
      </c>
      <c r="I192" s="7">
        <v>44105.0</v>
      </c>
      <c r="J192" s="7">
        <v>44377.0</v>
      </c>
      <c r="K192" s="6" t="s">
        <v>28</v>
      </c>
      <c r="L192" s="6" t="s">
        <v>739</v>
      </c>
      <c r="M192" s="6" t="s">
        <v>70</v>
      </c>
      <c r="Q192" s="8" t="s">
        <v>31</v>
      </c>
    </row>
    <row r="193" ht="15.75" customHeight="1">
      <c r="A193" s="6" t="s">
        <v>740</v>
      </c>
      <c r="B193" s="6" t="s">
        <v>741</v>
      </c>
      <c r="C193" s="6" t="s">
        <v>735</v>
      </c>
      <c r="D193" s="6" t="s">
        <v>742</v>
      </c>
      <c r="E193" s="6" t="s">
        <v>743</v>
      </c>
      <c r="F193" s="6" t="s">
        <v>26</v>
      </c>
      <c r="G193" s="6" t="s">
        <v>744</v>
      </c>
      <c r="H193" s="6" t="s">
        <v>745</v>
      </c>
      <c r="I193" s="7">
        <v>44105.0</v>
      </c>
      <c r="J193" s="7">
        <v>44379.0</v>
      </c>
      <c r="K193" s="6" t="s">
        <v>28</v>
      </c>
      <c r="L193" s="6" t="s">
        <v>493</v>
      </c>
      <c r="M193" s="6" t="s">
        <v>746</v>
      </c>
      <c r="Q193" s="8" t="s">
        <v>31</v>
      </c>
    </row>
    <row r="194" ht="15.75" customHeight="1">
      <c r="A194" s="6" t="s">
        <v>740</v>
      </c>
      <c r="B194" s="6" t="s">
        <v>747</v>
      </c>
      <c r="C194" s="6" t="s">
        <v>735</v>
      </c>
      <c r="D194" s="6" t="s">
        <v>748</v>
      </c>
      <c r="E194" s="6" t="s">
        <v>743</v>
      </c>
      <c r="F194" s="6" t="s">
        <v>26</v>
      </c>
      <c r="G194" s="6" t="s">
        <v>744</v>
      </c>
      <c r="H194" s="6" t="s">
        <v>745</v>
      </c>
      <c r="I194" s="7">
        <v>44105.0</v>
      </c>
      <c r="J194" s="7">
        <v>44379.0</v>
      </c>
      <c r="K194" s="6" t="s">
        <v>28</v>
      </c>
      <c r="L194" s="6" t="s">
        <v>493</v>
      </c>
      <c r="M194" s="6" t="s">
        <v>749</v>
      </c>
      <c r="Q194" s="8" t="s">
        <v>31</v>
      </c>
    </row>
    <row r="195" ht="15.75" customHeight="1">
      <c r="A195" s="6" t="s">
        <v>750</v>
      </c>
      <c r="B195" s="6" t="s">
        <v>751</v>
      </c>
      <c r="C195" s="6" t="s">
        <v>752</v>
      </c>
      <c r="D195" s="6" t="s">
        <v>753</v>
      </c>
      <c r="E195" s="6" t="s">
        <v>754</v>
      </c>
      <c r="F195" s="6" t="s">
        <v>26</v>
      </c>
      <c r="G195" s="6">
        <v>46902.0</v>
      </c>
      <c r="H195" s="6" t="s">
        <v>755</v>
      </c>
      <c r="I195" s="7">
        <v>44349.0</v>
      </c>
      <c r="J195" s="7">
        <v>44376.0</v>
      </c>
      <c r="K195" s="6" t="s">
        <v>174</v>
      </c>
      <c r="M195" s="6" t="s">
        <v>30</v>
      </c>
      <c r="Q195" s="8" t="s">
        <v>31</v>
      </c>
    </row>
    <row r="196" ht="15.75" customHeight="1">
      <c r="A196" s="6" t="s">
        <v>756</v>
      </c>
      <c r="B196" s="6" t="s">
        <v>757</v>
      </c>
      <c r="C196" s="6" t="s">
        <v>752</v>
      </c>
      <c r="D196" s="6" t="s">
        <v>758</v>
      </c>
      <c r="E196" s="6" t="s">
        <v>754</v>
      </c>
      <c r="F196" s="6" t="s">
        <v>26</v>
      </c>
      <c r="G196" s="6" t="s">
        <v>759</v>
      </c>
      <c r="H196" s="6" t="s">
        <v>760</v>
      </c>
      <c r="I196" s="7">
        <v>44354.0</v>
      </c>
      <c r="J196" s="7">
        <v>44400.0</v>
      </c>
      <c r="K196" s="6" t="s">
        <v>28</v>
      </c>
      <c r="L196" s="6" t="s">
        <v>69</v>
      </c>
      <c r="M196" s="6" t="s">
        <v>402</v>
      </c>
      <c r="Q196" s="8" t="s">
        <v>31</v>
      </c>
    </row>
    <row r="197" ht="15.75" customHeight="1">
      <c r="A197" s="6" t="s">
        <v>756</v>
      </c>
      <c r="B197" s="6" t="s">
        <v>761</v>
      </c>
      <c r="C197" s="6" t="s">
        <v>752</v>
      </c>
      <c r="D197" s="6" t="s">
        <v>762</v>
      </c>
      <c r="E197" s="6" t="s">
        <v>754</v>
      </c>
      <c r="F197" s="6" t="s">
        <v>26</v>
      </c>
      <c r="G197" s="6" t="s">
        <v>763</v>
      </c>
      <c r="H197" s="6" t="s">
        <v>760</v>
      </c>
      <c r="I197" s="7">
        <v>44354.0</v>
      </c>
      <c r="J197" s="7">
        <v>44400.0</v>
      </c>
      <c r="K197" s="6" t="s">
        <v>28</v>
      </c>
      <c r="L197" s="6" t="s">
        <v>69</v>
      </c>
      <c r="M197" s="6" t="s">
        <v>169</v>
      </c>
      <c r="Q197" s="8" t="s">
        <v>31</v>
      </c>
    </row>
    <row r="198" ht="15.75" customHeight="1">
      <c r="A198" s="6" t="s">
        <v>764</v>
      </c>
      <c r="B198" s="6" t="s">
        <v>765</v>
      </c>
      <c r="C198" s="6" t="s">
        <v>766</v>
      </c>
      <c r="D198" s="6" t="s">
        <v>765</v>
      </c>
      <c r="E198" s="6" t="s">
        <v>766</v>
      </c>
      <c r="F198" s="6" t="s">
        <v>26</v>
      </c>
      <c r="G198" s="6">
        <v>46750.0</v>
      </c>
      <c r="H198" s="6" t="s">
        <v>767</v>
      </c>
      <c r="I198" s="7">
        <v>44105.0</v>
      </c>
      <c r="J198" s="7">
        <v>44405.0</v>
      </c>
      <c r="K198" s="6" t="s">
        <v>28</v>
      </c>
      <c r="L198" s="6" t="s">
        <v>493</v>
      </c>
      <c r="M198" s="6" t="s">
        <v>768</v>
      </c>
      <c r="Q198" s="8" t="s">
        <v>31</v>
      </c>
    </row>
    <row r="199" ht="15.75" customHeight="1">
      <c r="A199" s="6" t="s">
        <v>764</v>
      </c>
      <c r="B199" s="6" t="s">
        <v>769</v>
      </c>
      <c r="C199" s="6" t="s">
        <v>766</v>
      </c>
      <c r="D199" s="6" t="s">
        <v>770</v>
      </c>
      <c r="E199" s="6" t="s">
        <v>766</v>
      </c>
      <c r="F199" s="6" t="s">
        <v>26</v>
      </c>
      <c r="G199" s="6">
        <v>46750.0</v>
      </c>
      <c r="H199" s="6" t="s">
        <v>767</v>
      </c>
      <c r="I199" s="7">
        <v>44105.0</v>
      </c>
      <c r="J199" s="7">
        <v>44407.0</v>
      </c>
      <c r="K199" s="6" t="s">
        <v>28</v>
      </c>
      <c r="L199" s="6" t="s">
        <v>771</v>
      </c>
      <c r="M199" s="6" t="s">
        <v>772</v>
      </c>
      <c r="Q199" s="8" t="s">
        <v>31</v>
      </c>
    </row>
    <row r="200" ht="15.75" customHeight="1">
      <c r="A200" s="6" t="s">
        <v>764</v>
      </c>
      <c r="B200" s="6" t="s">
        <v>773</v>
      </c>
      <c r="C200" s="6" t="s">
        <v>766</v>
      </c>
      <c r="D200" s="6" t="s">
        <v>774</v>
      </c>
      <c r="E200" s="6" t="s">
        <v>766</v>
      </c>
      <c r="F200" s="6" t="s">
        <v>26</v>
      </c>
      <c r="G200" s="6">
        <v>46750.0</v>
      </c>
      <c r="H200" s="6" t="s">
        <v>767</v>
      </c>
      <c r="I200" s="7">
        <v>44105.0</v>
      </c>
      <c r="J200" s="7">
        <v>44407.0</v>
      </c>
      <c r="K200" s="6" t="s">
        <v>28</v>
      </c>
      <c r="L200" s="6" t="s">
        <v>771</v>
      </c>
      <c r="M200" s="6" t="s">
        <v>772</v>
      </c>
      <c r="Q200" s="8" t="s">
        <v>31</v>
      </c>
    </row>
    <row r="201" ht="15.75" customHeight="1">
      <c r="A201" s="6" t="s">
        <v>764</v>
      </c>
      <c r="B201" s="6" t="s">
        <v>775</v>
      </c>
      <c r="C201" s="6" t="s">
        <v>766</v>
      </c>
      <c r="D201" s="6" t="s">
        <v>776</v>
      </c>
      <c r="E201" s="6" t="s">
        <v>766</v>
      </c>
      <c r="F201" s="6" t="s">
        <v>26</v>
      </c>
      <c r="G201" s="6">
        <v>46750.0</v>
      </c>
      <c r="H201" s="6" t="s">
        <v>767</v>
      </c>
      <c r="I201" s="7">
        <v>44105.0</v>
      </c>
      <c r="J201" s="7">
        <v>44407.0</v>
      </c>
      <c r="K201" s="6" t="s">
        <v>28</v>
      </c>
      <c r="L201" s="6" t="s">
        <v>771</v>
      </c>
      <c r="M201" s="6" t="s">
        <v>772</v>
      </c>
      <c r="Q201" s="8" t="s">
        <v>31</v>
      </c>
    </row>
    <row r="202" ht="15.75" customHeight="1">
      <c r="A202" s="6" t="s">
        <v>764</v>
      </c>
      <c r="B202" s="6" t="s">
        <v>777</v>
      </c>
      <c r="C202" s="6" t="s">
        <v>766</v>
      </c>
      <c r="D202" s="6" t="s">
        <v>778</v>
      </c>
      <c r="E202" s="6" t="s">
        <v>779</v>
      </c>
      <c r="F202" s="6" t="s">
        <v>26</v>
      </c>
      <c r="G202" s="6">
        <v>46783.0</v>
      </c>
      <c r="H202" s="6" t="s">
        <v>767</v>
      </c>
      <c r="I202" s="7">
        <v>44105.0</v>
      </c>
      <c r="J202" s="7">
        <v>44407.0</v>
      </c>
      <c r="K202" s="6" t="s">
        <v>28</v>
      </c>
      <c r="L202" s="6" t="s">
        <v>771</v>
      </c>
      <c r="M202" s="6" t="s">
        <v>772</v>
      </c>
      <c r="Q202" s="8" t="s">
        <v>31</v>
      </c>
    </row>
    <row r="203" ht="15.75" customHeight="1">
      <c r="A203" s="6" t="s">
        <v>764</v>
      </c>
      <c r="B203" s="6" t="s">
        <v>780</v>
      </c>
      <c r="C203" s="6" t="s">
        <v>766</v>
      </c>
      <c r="D203" s="6" t="s">
        <v>781</v>
      </c>
      <c r="E203" s="6" t="s">
        <v>782</v>
      </c>
      <c r="F203" s="6" t="s">
        <v>26</v>
      </c>
      <c r="G203" s="6">
        <v>46792.0</v>
      </c>
      <c r="H203" s="6" t="s">
        <v>767</v>
      </c>
      <c r="I203" s="7">
        <v>44105.0</v>
      </c>
      <c r="J203" s="7">
        <v>44407.0</v>
      </c>
      <c r="K203" s="6" t="s">
        <v>28</v>
      </c>
      <c r="L203" s="6" t="s">
        <v>142</v>
      </c>
      <c r="M203" s="6" t="s">
        <v>45</v>
      </c>
      <c r="P203" s="6" t="s">
        <v>417</v>
      </c>
      <c r="Q203" s="8" t="s">
        <v>31</v>
      </c>
    </row>
    <row r="204" ht="15.75" customHeight="1">
      <c r="A204" s="6" t="s">
        <v>783</v>
      </c>
      <c r="B204" s="6" t="s">
        <v>784</v>
      </c>
      <c r="C204" s="6" t="s">
        <v>785</v>
      </c>
      <c r="D204" s="6" t="s">
        <v>786</v>
      </c>
      <c r="E204" s="6" t="s">
        <v>787</v>
      </c>
      <c r="F204" s="6" t="s">
        <v>26</v>
      </c>
      <c r="G204" s="6">
        <v>47260.0</v>
      </c>
      <c r="H204" s="6" t="s">
        <v>788</v>
      </c>
      <c r="I204" s="7">
        <v>44354.0</v>
      </c>
      <c r="J204" s="7">
        <v>44407.0</v>
      </c>
      <c r="K204" s="6" t="s">
        <v>28</v>
      </c>
      <c r="M204" s="6" t="s">
        <v>169</v>
      </c>
      <c r="N204" s="6" t="s">
        <v>603</v>
      </c>
      <c r="Q204" s="8" t="s">
        <v>31</v>
      </c>
    </row>
    <row r="205" ht="15.75" customHeight="1">
      <c r="A205" s="6" t="s">
        <v>789</v>
      </c>
      <c r="B205" s="6" t="s">
        <v>790</v>
      </c>
      <c r="C205" s="6" t="s">
        <v>785</v>
      </c>
      <c r="D205" s="6" t="s">
        <v>791</v>
      </c>
      <c r="E205" s="6" t="s">
        <v>792</v>
      </c>
      <c r="F205" s="6" t="s">
        <v>26</v>
      </c>
      <c r="G205" s="6">
        <v>47274.0</v>
      </c>
      <c r="H205" s="6" t="s">
        <v>793</v>
      </c>
      <c r="I205" s="7">
        <v>44105.0</v>
      </c>
      <c r="J205" s="7">
        <v>44400.0</v>
      </c>
      <c r="K205" s="6" t="s">
        <v>794</v>
      </c>
      <c r="L205" s="6" t="s">
        <v>69</v>
      </c>
      <c r="M205" s="6" t="s">
        <v>795</v>
      </c>
      <c r="Q205" s="8" t="s">
        <v>249</v>
      </c>
    </row>
    <row r="206" ht="15.75" customHeight="1">
      <c r="A206" s="6" t="s">
        <v>789</v>
      </c>
      <c r="B206" s="6" t="s">
        <v>796</v>
      </c>
      <c r="C206" s="6" t="s">
        <v>785</v>
      </c>
      <c r="D206" s="6" t="s">
        <v>797</v>
      </c>
      <c r="E206" s="6" t="s">
        <v>792</v>
      </c>
      <c r="F206" s="6" t="s">
        <v>26</v>
      </c>
      <c r="G206" s="6">
        <v>47274.0</v>
      </c>
      <c r="H206" s="6" t="s">
        <v>793</v>
      </c>
      <c r="I206" s="7">
        <v>44105.0</v>
      </c>
      <c r="J206" s="7">
        <v>44400.0</v>
      </c>
      <c r="K206" s="6" t="s">
        <v>794</v>
      </c>
      <c r="L206" s="6" t="s">
        <v>69</v>
      </c>
      <c r="M206" s="6" t="s">
        <v>70</v>
      </c>
      <c r="Q206" s="8" t="s">
        <v>31</v>
      </c>
    </row>
    <row r="207" ht="15.75" customHeight="1">
      <c r="A207" s="6" t="s">
        <v>789</v>
      </c>
      <c r="B207" s="6" t="s">
        <v>798</v>
      </c>
      <c r="C207" s="6" t="s">
        <v>785</v>
      </c>
      <c r="D207" s="6" t="s">
        <v>799</v>
      </c>
      <c r="E207" s="6" t="s">
        <v>792</v>
      </c>
      <c r="F207" s="6" t="s">
        <v>26</v>
      </c>
      <c r="G207" s="6">
        <v>47274.0</v>
      </c>
      <c r="H207" s="6" t="s">
        <v>793</v>
      </c>
      <c r="I207" s="7">
        <v>44105.0</v>
      </c>
      <c r="J207" s="7">
        <v>44400.0</v>
      </c>
      <c r="K207" s="6" t="s">
        <v>794</v>
      </c>
      <c r="L207" s="6" t="s">
        <v>69</v>
      </c>
      <c r="M207" s="6" t="s">
        <v>70</v>
      </c>
      <c r="Q207" s="8" t="s">
        <v>31</v>
      </c>
    </row>
    <row r="208" ht="15.75" customHeight="1">
      <c r="A208" s="6" t="s">
        <v>789</v>
      </c>
      <c r="B208" s="6" t="s">
        <v>800</v>
      </c>
      <c r="C208" s="6" t="s">
        <v>785</v>
      </c>
      <c r="D208" s="6" t="s">
        <v>801</v>
      </c>
      <c r="E208" s="6" t="s">
        <v>792</v>
      </c>
      <c r="F208" s="6" t="s">
        <v>26</v>
      </c>
      <c r="G208" s="6">
        <v>47274.0</v>
      </c>
      <c r="H208" s="6" t="s">
        <v>793</v>
      </c>
      <c r="I208" s="7">
        <v>44105.0</v>
      </c>
      <c r="J208" s="7">
        <v>44400.0</v>
      </c>
      <c r="K208" s="6" t="s">
        <v>794</v>
      </c>
      <c r="L208" s="6" t="s">
        <v>69</v>
      </c>
      <c r="M208" s="6" t="s">
        <v>70</v>
      </c>
      <c r="Q208" s="8" t="s">
        <v>31</v>
      </c>
    </row>
    <row r="209" ht="15.75" customHeight="1">
      <c r="A209" s="6" t="s">
        <v>789</v>
      </c>
      <c r="B209" s="6" t="s">
        <v>802</v>
      </c>
      <c r="C209" s="6" t="s">
        <v>785</v>
      </c>
      <c r="D209" s="6" t="s">
        <v>803</v>
      </c>
      <c r="E209" s="6" t="s">
        <v>792</v>
      </c>
      <c r="F209" s="6" t="s">
        <v>26</v>
      </c>
      <c r="G209" s="6">
        <v>47274.0</v>
      </c>
      <c r="H209" s="6" t="s">
        <v>793</v>
      </c>
      <c r="I209" s="7">
        <v>44354.0</v>
      </c>
      <c r="J209" s="7">
        <v>44400.0</v>
      </c>
      <c r="K209" s="6" t="s">
        <v>794</v>
      </c>
      <c r="L209" s="6" t="s">
        <v>69</v>
      </c>
      <c r="M209" s="6" t="s">
        <v>804</v>
      </c>
      <c r="Q209" s="8" t="s">
        <v>249</v>
      </c>
    </row>
    <row r="210" ht="15.75" customHeight="1">
      <c r="A210" s="6" t="s">
        <v>789</v>
      </c>
      <c r="B210" s="6" t="s">
        <v>805</v>
      </c>
      <c r="C210" s="6" t="s">
        <v>785</v>
      </c>
      <c r="D210" s="6" t="s">
        <v>806</v>
      </c>
      <c r="E210" s="6" t="s">
        <v>792</v>
      </c>
      <c r="F210" s="6" t="s">
        <v>26</v>
      </c>
      <c r="G210" s="6">
        <v>47274.0</v>
      </c>
      <c r="H210" s="6" t="s">
        <v>793</v>
      </c>
      <c r="I210" s="7">
        <v>44354.0</v>
      </c>
      <c r="J210" s="7">
        <v>44400.0</v>
      </c>
      <c r="K210" s="6" t="s">
        <v>794</v>
      </c>
      <c r="L210" s="6" t="s">
        <v>69</v>
      </c>
      <c r="M210" s="6" t="s">
        <v>807</v>
      </c>
      <c r="Q210" s="8" t="s">
        <v>249</v>
      </c>
    </row>
    <row r="211" ht="15.75" customHeight="1">
      <c r="A211" s="6" t="s">
        <v>789</v>
      </c>
      <c r="B211" s="6" t="s">
        <v>808</v>
      </c>
      <c r="C211" s="6" t="s">
        <v>785</v>
      </c>
      <c r="D211" s="6" t="s">
        <v>809</v>
      </c>
      <c r="E211" s="6" t="s">
        <v>792</v>
      </c>
      <c r="F211" s="6" t="s">
        <v>26</v>
      </c>
      <c r="G211" s="6">
        <v>47274.0</v>
      </c>
      <c r="H211" s="6" t="s">
        <v>793</v>
      </c>
      <c r="I211" s="7">
        <v>44354.0</v>
      </c>
      <c r="J211" s="7">
        <v>44400.0</v>
      </c>
      <c r="K211" s="6" t="s">
        <v>794</v>
      </c>
      <c r="L211" s="6" t="s">
        <v>69</v>
      </c>
      <c r="M211" s="6" t="s">
        <v>533</v>
      </c>
      <c r="Q211" s="8" t="s">
        <v>249</v>
      </c>
    </row>
    <row r="212" ht="15.75" customHeight="1">
      <c r="A212" s="6" t="s">
        <v>810</v>
      </c>
      <c r="B212" s="6" t="s">
        <v>811</v>
      </c>
      <c r="C212" s="6" t="s">
        <v>433</v>
      </c>
      <c r="D212" s="6" t="s">
        <v>812</v>
      </c>
      <c r="E212" s="6" t="s">
        <v>813</v>
      </c>
      <c r="F212" s="6" t="s">
        <v>26</v>
      </c>
      <c r="G212" s="6">
        <v>47977.0</v>
      </c>
      <c r="H212" s="6" t="s">
        <v>814</v>
      </c>
      <c r="I212" s="7">
        <v>44354.0</v>
      </c>
      <c r="J212" s="7">
        <v>44399.0</v>
      </c>
      <c r="K212" s="6" t="s">
        <v>186</v>
      </c>
      <c r="L212" s="6" t="s">
        <v>815</v>
      </c>
      <c r="M212" s="6" t="s">
        <v>159</v>
      </c>
      <c r="Q212" s="8" t="s">
        <v>31</v>
      </c>
    </row>
    <row r="213" ht="15.75" customHeight="1">
      <c r="A213" s="6" t="s">
        <v>816</v>
      </c>
      <c r="B213" s="6" t="s">
        <v>817</v>
      </c>
      <c r="C213" s="6" t="s">
        <v>433</v>
      </c>
      <c r="D213" s="6" t="s">
        <v>818</v>
      </c>
      <c r="E213" s="6" t="s">
        <v>819</v>
      </c>
      <c r="F213" s="6" t="s">
        <v>26</v>
      </c>
      <c r="G213" s="6" t="s">
        <v>820</v>
      </c>
      <c r="H213" s="6" t="s">
        <v>821</v>
      </c>
      <c r="I213" s="7">
        <v>44075.0</v>
      </c>
      <c r="J213" s="7">
        <v>44377.0</v>
      </c>
      <c r="K213" s="6" t="s">
        <v>28</v>
      </c>
      <c r="L213" s="6" t="s">
        <v>409</v>
      </c>
      <c r="M213" s="6" t="s">
        <v>30</v>
      </c>
      <c r="Q213" s="8" t="s">
        <v>31</v>
      </c>
    </row>
    <row r="214" ht="15.75" customHeight="1">
      <c r="A214" s="6" t="s">
        <v>822</v>
      </c>
      <c r="B214" s="6" t="s">
        <v>823</v>
      </c>
      <c r="C214" s="6" t="s">
        <v>824</v>
      </c>
      <c r="D214" s="6" t="s">
        <v>825</v>
      </c>
      <c r="E214" s="6" t="s">
        <v>826</v>
      </c>
      <c r="F214" s="6" t="s">
        <v>26</v>
      </c>
      <c r="G214" s="6">
        <v>47230.0</v>
      </c>
      <c r="H214" s="6" t="s">
        <v>827</v>
      </c>
      <c r="I214" s="7">
        <v>44088.0</v>
      </c>
      <c r="J214" s="7">
        <v>44377.0</v>
      </c>
      <c r="K214" s="6" t="s">
        <v>28</v>
      </c>
      <c r="L214" s="6" t="s">
        <v>828</v>
      </c>
      <c r="M214" s="6" t="s">
        <v>829</v>
      </c>
      <c r="Q214" s="8" t="s">
        <v>31</v>
      </c>
    </row>
    <row r="215" ht="15.75" customHeight="1">
      <c r="A215" s="6" t="s">
        <v>822</v>
      </c>
      <c r="B215" s="6" t="s">
        <v>830</v>
      </c>
      <c r="C215" s="6" t="s">
        <v>824</v>
      </c>
      <c r="D215" s="6" t="s">
        <v>831</v>
      </c>
      <c r="E215" s="6" t="s">
        <v>832</v>
      </c>
      <c r="F215" s="6" t="s">
        <v>26</v>
      </c>
      <c r="G215" s="6">
        <v>47243.0</v>
      </c>
      <c r="H215" s="6" t="s">
        <v>827</v>
      </c>
      <c r="I215" s="7">
        <v>44354.0</v>
      </c>
      <c r="J215" s="7">
        <v>44377.0</v>
      </c>
      <c r="K215" s="6" t="s">
        <v>28</v>
      </c>
      <c r="M215" s="6" t="s">
        <v>833</v>
      </c>
      <c r="Q215" s="8" t="s">
        <v>31</v>
      </c>
    </row>
    <row r="216" ht="15.75" customHeight="1">
      <c r="A216" s="6" t="s">
        <v>822</v>
      </c>
      <c r="B216" s="6" t="s">
        <v>834</v>
      </c>
      <c r="C216" s="6" t="s">
        <v>824</v>
      </c>
      <c r="D216" s="6" t="s">
        <v>835</v>
      </c>
      <c r="E216" s="6" t="s">
        <v>836</v>
      </c>
      <c r="F216" s="6" t="s">
        <v>26</v>
      </c>
      <c r="G216" s="6">
        <v>47250.0</v>
      </c>
      <c r="H216" s="6" t="s">
        <v>827</v>
      </c>
      <c r="I216" s="7">
        <v>44088.0</v>
      </c>
      <c r="J216" s="7">
        <v>44377.0</v>
      </c>
      <c r="K216" s="6" t="s">
        <v>28</v>
      </c>
      <c r="L216" s="6" t="s">
        <v>193</v>
      </c>
      <c r="M216" s="6" t="s">
        <v>837</v>
      </c>
      <c r="Q216" s="8" t="s">
        <v>31</v>
      </c>
    </row>
    <row r="217" ht="15.75" customHeight="1">
      <c r="A217" s="6" t="s">
        <v>822</v>
      </c>
      <c r="B217" s="6" t="s">
        <v>838</v>
      </c>
      <c r="C217" s="6" t="s">
        <v>824</v>
      </c>
      <c r="D217" s="6" t="s">
        <v>839</v>
      </c>
      <c r="E217" s="6" t="s">
        <v>836</v>
      </c>
      <c r="F217" s="6" t="s">
        <v>26</v>
      </c>
      <c r="G217" s="6">
        <v>47250.0</v>
      </c>
      <c r="H217" s="6" t="s">
        <v>827</v>
      </c>
      <c r="I217" s="7">
        <v>44088.0</v>
      </c>
      <c r="J217" s="7">
        <v>44377.0</v>
      </c>
      <c r="K217" s="6" t="s">
        <v>28</v>
      </c>
      <c r="L217" s="6" t="s">
        <v>840</v>
      </c>
      <c r="M217" s="6" t="s">
        <v>841</v>
      </c>
      <c r="Q217" s="8" t="s">
        <v>31</v>
      </c>
    </row>
    <row r="218" ht="15.75" customHeight="1">
      <c r="A218" s="6" t="s">
        <v>822</v>
      </c>
      <c r="B218" s="6" t="s">
        <v>842</v>
      </c>
      <c r="C218" s="6" t="s">
        <v>824</v>
      </c>
      <c r="D218" s="6" t="s">
        <v>843</v>
      </c>
      <c r="E218" s="6" t="s">
        <v>836</v>
      </c>
      <c r="F218" s="6" t="s">
        <v>26</v>
      </c>
      <c r="G218" s="6">
        <v>47250.0</v>
      </c>
      <c r="H218" s="6" t="s">
        <v>827</v>
      </c>
      <c r="I218" s="7">
        <v>44088.0</v>
      </c>
      <c r="J218" s="7">
        <v>44377.0</v>
      </c>
      <c r="K218" s="6" t="s">
        <v>28</v>
      </c>
      <c r="L218" s="6" t="s">
        <v>844</v>
      </c>
      <c r="M218" s="6" t="s">
        <v>143</v>
      </c>
      <c r="Q218" s="8" t="s">
        <v>31</v>
      </c>
    </row>
    <row r="219" ht="15.75" customHeight="1">
      <c r="A219" s="6" t="s">
        <v>822</v>
      </c>
      <c r="B219" s="6" t="s">
        <v>845</v>
      </c>
      <c r="C219" s="6" t="s">
        <v>824</v>
      </c>
      <c r="D219" s="6" t="s">
        <v>846</v>
      </c>
      <c r="E219" s="6" t="s">
        <v>836</v>
      </c>
      <c r="F219" s="6" t="s">
        <v>26</v>
      </c>
      <c r="G219" s="6">
        <v>47250.0</v>
      </c>
      <c r="H219" s="6" t="s">
        <v>827</v>
      </c>
      <c r="I219" s="7">
        <v>44088.0</v>
      </c>
      <c r="J219" s="7">
        <v>44377.0</v>
      </c>
      <c r="K219" s="6" t="s">
        <v>28</v>
      </c>
      <c r="L219" s="6" t="s">
        <v>847</v>
      </c>
      <c r="M219" s="6" t="s">
        <v>45</v>
      </c>
      <c r="Q219" s="8" t="s">
        <v>31</v>
      </c>
    </row>
    <row r="220" ht="15.75" customHeight="1">
      <c r="A220" s="6" t="s">
        <v>822</v>
      </c>
      <c r="B220" s="6" t="s">
        <v>848</v>
      </c>
      <c r="C220" s="6" t="s">
        <v>824</v>
      </c>
      <c r="D220" s="6" t="s">
        <v>849</v>
      </c>
      <c r="E220" s="6" t="s">
        <v>836</v>
      </c>
      <c r="F220" s="6" t="s">
        <v>26</v>
      </c>
      <c r="G220" s="6">
        <v>47250.0</v>
      </c>
      <c r="H220" s="6" t="s">
        <v>827</v>
      </c>
      <c r="I220" s="7">
        <v>44088.0</v>
      </c>
      <c r="J220" s="7">
        <v>44377.0</v>
      </c>
      <c r="K220" s="6" t="s">
        <v>28</v>
      </c>
      <c r="L220" s="6" t="s">
        <v>850</v>
      </c>
      <c r="M220" s="6" t="s">
        <v>851</v>
      </c>
      <c r="Q220" s="8" t="s">
        <v>31</v>
      </c>
    </row>
    <row r="221" ht="15.75" customHeight="1">
      <c r="A221" s="6" t="s">
        <v>822</v>
      </c>
      <c r="B221" s="6" t="s">
        <v>852</v>
      </c>
      <c r="C221" s="6" t="s">
        <v>824</v>
      </c>
      <c r="D221" s="6" t="s">
        <v>853</v>
      </c>
      <c r="E221" s="6" t="s">
        <v>836</v>
      </c>
      <c r="F221" s="6" t="s">
        <v>26</v>
      </c>
      <c r="G221" s="6">
        <v>47250.0</v>
      </c>
      <c r="H221" s="6" t="s">
        <v>827</v>
      </c>
      <c r="I221" s="7">
        <v>44354.0</v>
      </c>
      <c r="J221" s="7">
        <v>44377.0</v>
      </c>
      <c r="K221" s="6" t="s">
        <v>28</v>
      </c>
      <c r="M221" s="6" t="s">
        <v>833</v>
      </c>
      <c r="Q221" s="8" t="s">
        <v>31</v>
      </c>
    </row>
    <row r="222" ht="15.75" customHeight="1">
      <c r="A222" s="6" t="s">
        <v>822</v>
      </c>
      <c r="B222" s="6" t="s">
        <v>854</v>
      </c>
      <c r="C222" s="6" t="s">
        <v>824</v>
      </c>
      <c r="D222" s="6" t="s">
        <v>855</v>
      </c>
      <c r="E222" s="6" t="s">
        <v>836</v>
      </c>
      <c r="F222" s="6" t="s">
        <v>26</v>
      </c>
      <c r="G222" s="6">
        <v>47250.0</v>
      </c>
      <c r="H222" s="6" t="s">
        <v>827</v>
      </c>
      <c r="I222" s="7">
        <v>44088.0</v>
      </c>
      <c r="J222" s="7">
        <v>44377.0</v>
      </c>
      <c r="K222" s="6" t="s">
        <v>28</v>
      </c>
      <c r="L222" s="6" t="s">
        <v>856</v>
      </c>
      <c r="M222" s="6" t="s">
        <v>857</v>
      </c>
      <c r="Q222" s="8" t="s">
        <v>31</v>
      </c>
    </row>
    <row r="223" ht="15.75" customHeight="1">
      <c r="A223" s="6" t="s">
        <v>822</v>
      </c>
      <c r="B223" s="6" t="s">
        <v>858</v>
      </c>
      <c r="C223" s="6" t="s">
        <v>824</v>
      </c>
      <c r="D223" s="6" t="s">
        <v>859</v>
      </c>
      <c r="E223" s="6" t="s">
        <v>836</v>
      </c>
      <c r="F223" s="6" t="s">
        <v>26</v>
      </c>
      <c r="G223" s="6">
        <v>47250.0</v>
      </c>
      <c r="H223" s="6" t="s">
        <v>827</v>
      </c>
      <c r="I223" s="7">
        <v>44354.0</v>
      </c>
      <c r="J223" s="7">
        <v>44377.0</v>
      </c>
      <c r="K223" s="6" t="s">
        <v>28</v>
      </c>
      <c r="M223" s="6" t="s">
        <v>860</v>
      </c>
      <c r="Q223" s="8" t="s">
        <v>31</v>
      </c>
    </row>
    <row r="224" ht="15.75" customHeight="1">
      <c r="A224" s="6" t="s">
        <v>822</v>
      </c>
      <c r="B224" s="6" t="s">
        <v>861</v>
      </c>
      <c r="C224" s="6" t="s">
        <v>824</v>
      </c>
      <c r="D224" s="6" t="s">
        <v>862</v>
      </c>
      <c r="E224" s="6" t="s">
        <v>836</v>
      </c>
      <c r="F224" s="6" t="s">
        <v>26</v>
      </c>
      <c r="G224" s="6">
        <v>47250.0</v>
      </c>
      <c r="H224" s="6" t="s">
        <v>827</v>
      </c>
      <c r="I224" s="7">
        <v>44354.0</v>
      </c>
      <c r="J224" s="7">
        <v>44377.0</v>
      </c>
      <c r="K224" s="6" t="s">
        <v>28</v>
      </c>
      <c r="M224" s="6" t="s">
        <v>539</v>
      </c>
      <c r="Q224" s="8" t="s">
        <v>31</v>
      </c>
    </row>
    <row r="225" ht="15.75" customHeight="1">
      <c r="A225" s="6" t="s">
        <v>822</v>
      </c>
      <c r="B225" s="6" t="s">
        <v>863</v>
      </c>
      <c r="C225" s="6" t="s">
        <v>824</v>
      </c>
      <c r="D225" s="6" t="s">
        <v>864</v>
      </c>
      <c r="E225" s="6" t="s">
        <v>836</v>
      </c>
      <c r="F225" s="6" t="s">
        <v>26</v>
      </c>
      <c r="G225" s="6">
        <v>47250.0</v>
      </c>
      <c r="H225" s="6" t="s">
        <v>827</v>
      </c>
      <c r="I225" s="7">
        <v>44354.0</v>
      </c>
      <c r="J225" s="7">
        <v>44377.0</v>
      </c>
      <c r="K225" s="6" t="s">
        <v>28</v>
      </c>
      <c r="M225" s="6" t="s">
        <v>865</v>
      </c>
      <c r="Q225" s="8" t="s">
        <v>31</v>
      </c>
    </row>
    <row r="226" ht="15.75" customHeight="1">
      <c r="A226" s="6" t="s">
        <v>822</v>
      </c>
      <c r="B226" s="6" t="s">
        <v>866</v>
      </c>
      <c r="C226" s="6" t="s">
        <v>824</v>
      </c>
      <c r="D226" s="6" t="s">
        <v>867</v>
      </c>
      <c r="E226" s="6" t="s">
        <v>832</v>
      </c>
      <c r="F226" s="6" t="s">
        <v>26</v>
      </c>
      <c r="G226" s="6">
        <v>47250.0</v>
      </c>
      <c r="H226" s="6" t="s">
        <v>827</v>
      </c>
      <c r="I226" s="7">
        <v>44354.0</v>
      </c>
      <c r="J226" s="7">
        <v>44377.0</v>
      </c>
      <c r="K226" s="6" t="s">
        <v>28</v>
      </c>
      <c r="M226" s="6" t="s">
        <v>868</v>
      </c>
      <c r="Q226" s="8" t="s">
        <v>31</v>
      </c>
    </row>
    <row r="227" ht="15.75" customHeight="1">
      <c r="A227" s="6" t="s">
        <v>869</v>
      </c>
      <c r="B227" s="6" t="s">
        <v>870</v>
      </c>
      <c r="C227" s="6" t="s">
        <v>871</v>
      </c>
      <c r="D227" s="6" t="s">
        <v>872</v>
      </c>
      <c r="E227" s="6" t="s">
        <v>873</v>
      </c>
      <c r="F227" s="6" t="s">
        <v>26</v>
      </c>
      <c r="G227" s="6">
        <v>47265.0</v>
      </c>
      <c r="H227" s="6" t="s">
        <v>874</v>
      </c>
      <c r="I227" s="7">
        <v>44349.0</v>
      </c>
      <c r="J227" s="7">
        <v>44414.0</v>
      </c>
      <c r="K227" s="6" t="s">
        <v>794</v>
      </c>
      <c r="M227" s="6" t="s">
        <v>402</v>
      </c>
      <c r="Q227" s="8" t="s">
        <v>31</v>
      </c>
    </row>
    <row r="228" ht="15.75" customHeight="1">
      <c r="A228" s="6" t="s">
        <v>869</v>
      </c>
      <c r="B228" s="6" t="s">
        <v>875</v>
      </c>
      <c r="C228" s="6" t="s">
        <v>871</v>
      </c>
      <c r="D228" s="6" t="s">
        <v>876</v>
      </c>
      <c r="E228" s="6" t="s">
        <v>873</v>
      </c>
      <c r="F228" s="6" t="s">
        <v>26</v>
      </c>
      <c r="G228" s="6">
        <v>47265.0</v>
      </c>
      <c r="H228" s="6" t="s">
        <v>874</v>
      </c>
      <c r="I228" s="7">
        <v>44348.0</v>
      </c>
      <c r="J228" s="7">
        <v>44414.0</v>
      </c>
      <c r="K228" s="6" t="s">
        <v>28</v>
      </c>
      <c r="M228" s="6" t="s">
        <v>45</v>
      </c>
      <c r="Q228" s="8" t="s">
        <v>31</v>
      </c>
    </row>
    <row r="229" ht="15.75" customHeight="1">
      <c r="A229" s="6" t="s">
        <v>877</v>
      </c>
      <c r="B229" s="6" t="s">
        <v>878</v>
      </c>
      <c r="C229" s="6" t="s">
        <v>879</v>
      </c>
      <c r="D229" s="6" t="s">
        <v>880</v>
      </c>
      <c r="E229" s="6" t="s">
        <v>555</v>
      </c>
      <c r="F229" s="6" t="s">
        <v>26</v>
      </c>
      <c r="G229" s="6">
        <v>46131.0</v>
      </c>
      <c r="H229" s="6" t="s">
        <v>881</v>
      </c>
      <c r="I229" s="7">
        <v>44105.0</v>
      </c>
      <c r="J229" s="7">
        <v>44411.0</v>
      </c>
      <c r="K229" s="6" t="s">
        <v>28</v>
      </c>
      <c r="L229" s="6" t="s">
        <v>334</v>
      </c>
      <c r="M229" s="6" t="s">
        <v>583</v>
      </c>
      <c r="Q229" s="8" t="s">
        <v>31</v>
      </c>
    </row>
    <row r="230" ht="15.75" customHeight="1">
      <c r="A230" s="6" t="s">
        <v>882</v>
      </c>
      <c r="B230" s="6" t="s">
        <v>883</v>
      </c>
      <c r="C230" s="6" t="s">
        <v>879</v>
      </c>
      <c r="D230" s="6" t="s">
        <v>884</v>
      </c>
      <c r="E230" s="6" t="s">
        <v>885</v>
      </c>
      <c r="F230" s="6" t="s">
        <v>26</v>
      </c>
      <c r="G230" s="6">
        <v>46143.0</v>
      </c>
      <c r="H230" s="6" t="s">
        <v>886</v>
      </c>
      <c r="I230" s="7">
        <v>44349.0</v>
      </c>
      <c r="J230" s="7">
        <v>44393.0</v>
      </c>
      <c r="K230" s="6" t="s">
        <v>338</v>
      </c>
      <c r="L230" s="6" t="s">
        <v>44</v>
      </c>
      <c r="M230" s="6" t="s">
        <v>74</v>
      </c>
      <c r="Q230" s="8" t="s">
        <v>31</v>
      </c>
    </row>
    <row r="231" ht="15.75" customHeight="1">
      <c r="A231" s="6" t="s">
        <v>887</v>
      </c>
      <c r="B231" s="6" t="s">
        <v>888</v>
      </c>
      <c r="C231" s="6" t="s">
        <v>879</v>
      </c>
      <c r="D231" s="6" t="s">
        <v>889</v>
      </c>
      <c r="E231" s="6" t="s">
        <v>885</v>
      </c>
      <c r="F231" s="6" t="s">
        <v>26</v>
      </c>
      <c r="G231" s="6" t="s">
        <v>890</v>
      </c>
      <c r="H231" s="6" t="s">
        <v>891</v>
      </c>
      <c r="I231" s="7">
        <v>44348.0</v>
      </c>
      <c r="J231" s="7">
        <v>44400.0</v>
      </c>
      <c r="K231" s="6" t="s">
        <v>28</v>
      </c>
      <c r="L231" s="6" t="s">
        <v>69</v>
      </c>
      <c r="M231" s="6" t="s">
        <v>349</v>
      </c>
      <c r="Q231" s="8" t="s">
        <v>31</v>
      </c>
    </row>
    <row r="232" ht="15.75" customHeight="1">
      <c r="A232" s="6" t="s">
        <v>892</v>
      </c>
      <c r="B232" s="6" t="s">
        <v>893</v>
      </c>
      <c r="C232" s="6" t="s">
        <v>894</v>
      </c>
      <c r="D232" s="6" t="s">
        <v>895</v>
      </c>
      <c r="E232" s="6" t="s">
        <v>896</v>
      </c>
      <c r="F232" s="6" t="s">
        <v>26</v>
      </c>
      <c r="G232" s="6">
        <v>47591.0</v>
      </c>
      <c r="H232" s="6" t="s">
        <v>897</v>
      </c>
      <c r="I232" s="7">
        <v>44105.0</v>
      </c>
      <c r="J232" s="7">
        <v>44358.0</v>
      </c>
      <c r="K232" s="6" t="s">
        <v>28</v>
      </c>
      <c r="M232" s="6" t="s">
        <v>30</v>
      </c>
      <c r="Q232" s="8" t="s">
        <v>31</v>
      </c>
    </row>
    <row r="233" ht="15.75" customHeight="1">
      <c r="A233" s="6" t="s">
        <v>892</v>
      </c>
      <c r="B233" s="6" t="s">
        <v>898</v>
      </c>
      <c r="C233" s="6" t="s">
        <v>894</v>
      </c>
      <c r="D233" s="6" t="s">
        <v>899</v>
      </c>
      <c r="E233" s="6" t="s">
        <v>896</v>
      </c>
      <c r="F233" s="6" t="s">
        <v>26</v>
      </c>
      <c r="G233" s="6">
        <v>47591.0</v>
      </c>
      <c r="H233" s="6" t="s">
        <v>900</v>
      </c>
      <c r="I233" s="7">
        <v>44105.0</v>
      </c>
      <c r="J233" s="7">
        <v>44370.0</v>
      </c>
      <c r="K233" s="6" t="s">
        <v>28</v>
      </c>
      <c r="L233" s="6" t="s">
        <v>815</v>
      </c>
      <c r="M233" s="6" t="s">
        <v>258</v>
      </c>
      <c r="Q233" s="8" t="s">
        <v>31</v>
      </c>
    </row>
    <row r="234" ht="15.75" customHeight="1">
      <c r="A234" s="6" t="s">
        <v>892</v>
      </c>
      <c r="B234" s="6" t="s">
        <v>901</v>
      </c>
      <c r="C234" s="6" t="s">
        <v>894</v>
      </c>
      <c r="D234" s="6" t="s">
        <v>902</v>
      </c>
      <c r="E234" s="6" t="s">
        <v>896</v>
      </c>
      <c r="F234" s="6" t="s">
        <v>26</v>
      </c>
      <c r="G234" s="6">
        <v>47591.0</v>
      </c>
      <c r="H234" s="6" t="s">
        <v>903</v>
      </c>
      <c r="I234" s="7">
        <v>44105.0</v>
      </c>
      <c r="J234" s="7">
        <v>44407.0</v>
      </c>
      <c r="K234" s="6" t="s">
        <v>28</v>
      </c>
      <c r="M234" s="6" t="s">
        <v>30</v>
      </c>
      <c r="Q234" s="8" t="s">
        <v>31</v>
      </c>
    </row>
    <row r="235" ht="15.75" customHeight="1">
      <c r="A235" s="6" t="s">
        <v>892</v>
      </c>
      <c r="B235" s="6" t="s">
        <v>904</v>
      </c>
      <c r="C235" s="6" t="s">
        <v>894</v>
      </c>
      <c r="D235" s="6" t="s">
        <v>905</v>
      </c>
      <c r="E235" s="6" t="s">
        <v>896</v>
      </c>
      <c r="F235" s="6" t="s">
        <v>26</v>
      </c>
      <c r="G235" s="6">
        <v>47591.0</v>
      </c>
      <c r="H235" s="6" t="s">
        <v>903</v>
      </c>
      <c r="I235" s="7">
        <v>44105.0</v>
      </c>
      <c r="J235" s="7">
        <v>44407.0</v>
      </c>
      <c r="K235" s="6" t="s">
        <v>28</v>
      </c>
      <c r="M235" s="6" t="s">
        <v>30</v>
      </c>
      <c r="N235" s="6" t="s">
        <v>906</v>
      </c>
      <c r="Q235" s="8" t="s">
        <v>31</v>
      </c>
    </row>
    <row r="236" ht="15.75" customHeight="1">
      <c r="A236" s="6" t="s">
        <v>892</v>
      </c>
      <c r="B236" s="6" t="s">
        <v>907</v>
      </c>
      <c r="C236" s="6" t="s">
        <v>894</v>
      </c>
      <c r="D236" s="6" t="s">
        <v>908</v>
      </c>
      <c r="E236" s="6" t="s">
        <v>896</v>
      </c>
      <c r="F236" s="6" t="s">
        <v>26</v>
      </c>
      <c r="G236" s="6">
        <v>47591.0</v>
      </c>
      <c r="H236" s="6" t="s">
        <v>903</v>
      </c>
      <c r="I236" s="7">
        <v>44105.0</v>
      </c>
      <c r="J236" s="7">
        <v>44407.0</v>
      </c>
      <c r="K236" s="6" t="s">
        <v>28</v>
      </c>
      <c r="M236" s="6" t="s">
        <v>30</v>
      </c>
      <c r="Q236" s="8" t="s">
        <v>31</v>
      </c>
    </row>
    <row r="237" ht="15.75" customHeight="1">
      <c r="A237" s="6" t="s">
        <v>892</v>
      </c>
      <c r="B237" s="6" t="s">
        <v>909</v>
      </c>
      <c r="C237" s="6" t="s">
        <v>894</v>
      </c>
      <c r="D237" s="6" t="s">
        <v>910</v>
      </c>
      <c r="E237" s="6" t="s">
        <v>896</v>
      </c>
      <c r="F237" s="6" t="s">
        <v>26</v>
      </c>
      <c r="G237" s="6">
        <v>47591.0</v>
      </c>
      <c r="H237" s="6" t="s">
        <v>911</v>
      </c>
      <c r="I237" s="7">
        <v>44340.0</v>
      </c>
      <c r="J237" s="7">
        <v>44407.0</v>
      </c>
      <c r="K237" s="6" t="s">
        <v>28</v>
      </c>
      <c r="M237" s="6" t="s">
        <v>30</v>
      </c>
      <c r="O237" s="6" t="s">
        <v>912</v>
      </c>
      <c r="Q237" s="8" t="s">
        <v>31</v>
      </c>
    </row>
    <row r="238" ht="15.75" customHeight="1">
      <c r="A238" s="6" t="s">
        <v>913</v>
      </c>
      <c r="B238" s="6" t="s">
        <v>914</v>
      </c>
      <c r="C238" s="6" t="s">
        <v>894</v>
      </c>
      <c r="D238" s="6" t="s">
        <v>915</v>
      </c>
      <c r="E238" s="6" t="s">
        <v>916</v>
      </c>
      <c r="F238" s="6" t="s">
        <v>26</v>
      </c>
      <c r="G238" s="6" t="s">
        <v>917</v>
      </c>
      <c r="H238" s="6" t="s">
        <v>918</v>
      </c>
      <c r="I238" s="7">
        <v>44088.0</v>
      </c>
      <c r="J238" s="7">
        <v>44377.0</v>
      </c>
      <c r="K238" s="6" t="s">
        <v>28</v>
      </c>
      <c r="L238" s="6" t="s">
        <v>493</v>
      </c>
      <c r="M238" s="6" t="s">
        <v>169</v>
      </c>
      <c r="Q238" s="8" t="s">
        <v>31</v>
      </c>
    </row>
    <row r="239" ht="15.75" customHeight="1">
      <c r="A239" s="6" t="s">
        <v>913</v>
      </c>
      <c r="B239" s="6" t="s">
        <v>919</v>
      </c>
      <c r="C239" s="6" t="s">
        <v>894</v>
      </c>
      <c r="D239" s="6" t="s">
        <v>920</v>
      </c>
      <c r="E239" s="6" t="s">
        <v>921</v>
      </c>
      <c r="F239" s="6" t="s">
        <v>26</v>
      </c>
      <c r="G239" s="6" t="s">
        <v>922</v>
      </c>
      <c r="H239" s="6" t="s">
        <v>918</v>
      </c>
      <c r="I239" s="7">
        <v>44088.0</v>
      </c>
      <c r="J239" s="7">
        <v>44365.0</v>
      </c>
      <c r="K239" s="6" t="s">
        <v>28</v>
      </c>
      <c r="L239" s="6" t="s">
        <v>923</v>
      </c>
      <c r="M239" s="6" t="s">
        <v>924</v>
      </c>
      <c r="Q239" s="8" t="s">
        <v>31</v>
      </c>
    </row>
    <row r="240" ht="15.75" customHeight="1">
      <c r="A240" s="6" t="s">
        <v>561</v>
      </c>
      <c r="B240" s="6" t="s">
        <v>925</v>
      </c>
      <c r="C240" s="6" t="s">
        <v>926</v>
      </c>
      <c r="D240" s="6" t="s">
        <v>927</v>
      </c>
      <c r="E240" s="6" t="s">
        <v>928</v>
      </c>
      <c r="F240" s="6" t="s">
        <v>26</v>
      </c>
      <c r="G240" s="6">
        <v>46539.0</v>
      </c>
      <c r="H240" s="6" t="s">
        <v>566</v>
      </c>
      <c r="I240" s="7">
        <v>44105.0</v>
      </c>
      <c r="J240" s="7">
        <v>44398.0</v>
      </c>
      <c r="K240" s="6" t="s">
        <v>28</v>
      </c>
      <c r="L240" s="6" t="s">
        <v>150</v>
      </c>
      <c r="M240" s="6" t="s">
        <v>159</v>
      </c>
      <c r="Q240" s="8" t="s">
        <v>31</v>
      </c>
    </row>
    <row r="241" ht="15.75" customHeight="1">
      <c r="A241" s="6" t="s">
        <v>929</v>
      </c>
      <c r="B241" s="6" t="s">
        <v>930</v>
      </c>
      <c r="C241" s="6" t="s">
        <v>926</v>
      </c>
      <c r="D241" s="6" t="s">
        <v>931</v>
      </c>
      <c r="E241" s="6" t="s">
        <v>932</v>
      </c>
      <c r="F241" s="6" t="s">
        <v>26</v>
      </c>
      <c r="G241" s="6">
        <v>46542.0</v>
      </c>
      <c r="H241" s="6" t="s">
        <v>933</v>
      </c>
      <c r="I241" s="7">
        <v>44348.0</v>
      </c>
      <c r="J241" s="7">
        <v>44414.0</v>
      </c>
      <c r="K241" s="6" t="s">
        <v>28</v>
      </c>
      <c r="L241" s="6" t="s">
        <v>69</v>
      </c>
      <c r="M241" s="6" t="s">
        <v>934</v>
      </c>
      <c r="Q241" s="8" t="s">
        <v>31</v>
      </c>
    </row>
    <row r="242" ht="15.75" customHeight="1">
      <c r="A242" s="6" t="s">
        <v>929</v>
      </c>
      <c r="B242" s="6" t="s">
        <v>935</v>
      </c>
      <c r="C242" s="6" t="s">
        <v>926</v>
      </c>
      <c r="D242" s="6" t="s">
        <v>936</v>
      </c>
      <c r="E242" s="6" t="s">
        <v>932</v>
      </c>
      <c r="F242" s="6" t="s">
        <v>26</v>
      </c>
      <c r="G242" s="6">
        <v>46542.0</v>
      </c>
      <c r="H242" s="6" t="s">
        <v>933</v>
      </c>
      <c r="I242" s="7">
        <v>44105.0</v>
      </c>
      <c r="J242" s="7">
        <v>44414.0</v>
      </c>
      <c r="K242" s="6" t="s">
        <v>28</v>
      </c>
      <c r="L242" s="6" t="s">
        <v>700</v>
      </c>
      <c r="M242" s="6" t="s">
        <v>937</v>
      </c>
      <c r="Q242" s="8" t="s">
        <v>31</v>
      </c>
    </row>
    <row r="243" ht="15.75" customHeight="1">
      <c r="A243" s="6" t="s">
        <v>929</v>
      </c>
      <c r="B243" s="6" t="s">
        <v>938</v>
      </c>
      <c r="C243" s="6" t="s">
        <v>926</v>
      </c>
      <c r="D243" s="6" t="s">
        <v>939</v>
      </c>
      <c r="E243" s="6" t="s">
        <v>940</v>
      </c>
      <c r="F243" s="6" t="s">
        <v>26</v>
      </c>
      <c r="G243" s="6">
        <v>46555.0</v>
      </c>
      <c r="H243" s="6" t="s">
        <v>933</v>
      </c>
      <c r="I243" s="7">
        <v>44348.0</v>
      </c>
      <c r="J243" s="7">
        <v>44414.0</v>
      </c>
      <c r="K243" s="6" t="s">
        <v>28</v>
      </c>
      <c r="L243" s="6" t="s">
        <v>69</v>
      </c>
      <c r="M243" s="6" t="s">
        <v>143</v>
      </c>
      <c r="Q243" s="8" t="s">
        <v>31</v>
      </c>
    </row>
    <row r="244" ht="15.75" customHeight="1">
      <c r="A244" s="6" t="s">
        <v>929</v>
      </c>
      <c r="B244" s="6" t="s">
        <v>941</v>
      </c>
      <c r="C244" s="6" t="s">
        <v>926</v>
      </c>
      <c r="D244" s="6" t="s">
        <v>942</v>
      </c>
      <c r="E244" s="6" t="s">
        <v>943</v>
      </c>
      <c r="F244" s="6" t="s">
        <v>26</v>
      </c>
      <c r="G244" s="6">
        <v>46567.0</v>
      </c>
      <c r="H244" s="6" t="s">
        <v>933</v>
      </c>
      <c r="I244" s="7">
        <v>44348.0</v>
      </c>
      <c r="J244" s="7">
        <v>44414.0</v>
      </c>
      <c r="K244" s="6" t="s">
        <v>28</v>
      </c>
      <c r="L244" s="6" t="s">
        <v>69</v>
      </c>
      <c r="M244" s="6" t="s">
        <v>934</v>
      </c>
      <c r="Q244" s="8" t="s">
        <v>31</v>
      </c>
    </row>
    <row r="245" ht="15.75" customHeight="1">
      <c r="A245" s="6" t="s">
        <v>929</v>
      </c>
      <c r="B245" s="6" t="s">
        <v>944</v>
      </c>
      <c r="C245" s="6" t="s">
        <v>926</v>
      </c>
      <c r="D245" s="6" t="s">
        <v>945</v>
      </c>
      <c r="E245" s="6" t="s">
        <v>946</v>
      </c>
      <c r="F245" s="6" t="s">
        <v>26</v>
      </c>
      <c r="G245" s="6">
        <v>46567.0</v>
      </c>
      <c r="H245" s="6" t="s">
        <v>933</v>
      </c>
      <c r="I245" s="7">
        <v>44348.0</v>
      </c>
      <c r="J245" s="7">
        <v>44414.0</v>
      </c>
      <c r="K245" s="6" t="s">
        <v>28</v>
      </c>
      <c r="L245" s="6" t="s">
        <v>69</v>
      </c>
      <c r="M245" s="6" t="s">
        <v>934</v>
      </c>
      <c r="Q245" s="8" t="s">
        <v>31</v>
      </c>
    </row>
    <row r="246" ht="15.75" customHeight="1">
      <c r="A246" s="6" t="s">
        <v>929</v>
      </c>
      <c r="B246" s="6" t="s">
        <v>947</v>
      </c>
      <c r="C246" s="6" t="s">
        <v>926</v>
      </c>
      <c r="D246" s="6" t="s">
        <v>948</v>
      </c>
      <c r="E246" s="6" t="s">
        <v>943</v>
      </c>
      <c r="F246" s="6" t="s">
        <v>26</v>
      </c>
      <c r="G246" s="6">
        <v>46567.0</v>
      </c>
      <c r="H246" s="6" t="s">
        <v>933</v>
      </c>
      <c r="I246" s="7">
        <v>44105.0</v>
      </c>
      <c r="J246" s="7">
        <v>44414.0</v>
      </c>
      <c r="K246" s="6" t="s">
        <v>28</v>
      </c>
      <c r="L246" s="6" t="s">
        <v>949</v>
      </c>
      <c r="M246" s="6" t="s">
        <v>70</v>
      </c>
      <c r="Q246" s="8" t="s">
        <v>31</v>
      </c>
    </row>
    <row r="247" ht="15.75" customHeight="1">
      <c r="A247" s="6" t="s">
        <v>929</v>
      </c>
      <c r="B247" s="6" t="s">
        <v>950</v>
      </c>
      <c r="C247" s="6" t="s">
        <v>926</v>
      </c>
      <c r="D247" s="6" t="s">
        <v>951</v>
      </c>
      <c r="E247" s="6" t="s">
        <v>943</v>
      </c>
      <c r="F247" s="6" t="s">
        <v>26</v>
      </c>
      <c r="G247" s="6">
        <v>46567.0</v>
      </c>
      <c r="H247" s="6" t="s">
        <v>933</v>
      </c>
      <c r="I247" s="7">
        <v>44105.0</v>
      </c>
      <c r="J247" s="7">
        <v>44414.0</v>
      </c>
      <c r="K247" s="6" t="s">
        <v>28</v>
      </c>
      <c r="L247" s="6" t="s">
        <v>142</v>
      </c>
      <c r="M247" s="6" t="s">
        <v>381</v>
      </c>
      <c r="Q247" s="8" t="s">
        <v>31</v>
      </c>
    </row>
    <row r="248" ht="15.75" customHeight="1">
      <c r="A248" s="6" t="s">
        <v>929</v>
      </c>
      <c r="B248" s="6" t="s">
        <v>952</v>
      </c>
      <c r="C248" s="6" t="s">
        <v>926</v>
      </c>
      <c r="D248" s="6" t="s">
        <v>953</v>
      </c>
      <c r="E248" s="6" t="s">
        <v>943</v>
      </c>
      <c r="F248" s="6" t="s">
        <v>26</v>
      </c>
      <c r="G248" s="6">
        <v>46567.0</v>
      </c>
      <c r="H248" s="6" t="s">
        <v>933</v>
      </c>
      <c r="I248" s="7">
        <v>44105.0</v>
      </c>
      <c r="J248" s="7">
        <v>44414.0</v>
      </c>
      <c r="K248" s="6" t="s">
        <v>28</v>
      </c>
      <c r="L248" s="6" t="s">
        <v>142</v>
      </c>
      <c r="M248" s="6" t="s">
        <v>494</v>
      </c>
      <c r="Q248" s="8" t="s">
        <v>31</v>
      </c>
    </row>
    <row r="249" ht="15.75" customHeight="1">
      <c r="A249" s="6" t="s">
        <v>954</v>
      </c>
      <c r="B249" s="6" t="s">
        <v>955</v>
      </c>
      <c r="C249" s="6" t="s">
        <v>926</v>
      </c>
      <c r="D249" s="6" t="s">
        <v>956</v>
      </c>
      <c r="E249" s="6" t="s">
        <v>957</v>
      </c>
      <c r="F249" s="6" t="s">
        <v>26</v>
      </c>
      <c r="G249" s="6">
        <v>46580.0</v>
      </c>
      <c r="H249" s="6" t="s">
        <v>958</v>
      </c>
      <c r="I249" s="7">
        <v>44354.0</v>
      </c>
      <c r="J249" s="7">
        <v>44407.0</v>
      </c>
      <c r="K249" s="6" t="s">
        <v>959</v>
      </c>
      <c r="L249" s="6" t="s">
        <v>266</v>
      </c>
      <c r="M249" s="6" t="s">
        <v>960</v>
      </c>
      <c r="Q249" s="8" t="s">
        <v>31</v>
      </c>
    </row>
    <row r="250" ht="15.75" customHeight="1">
      <c r="A250" s="6" t="s">
        <v>561</v>
      </c>
      <c r="B250" s="6" t="s">
        <v>961</v>
      </c>
      <c r="C250" s="6" t="s">
        <v>926</v>
      </c>
      <c r="D250" s="6" t="s">
        <v>962</v>
      </c>
      <c r="E250" s="6" t="s">
        <v>565</v>
      </c>
      <c r="F250" s="6" t="s">
        <v>26</v>
      </c>
      <c r="G250" s="6">
        <v>46910.0</v>
      </c>
      <c r="H250" s="6" t="s">
        <v>566</v>
      </c>
      <c r="I250" s="7">
        <v>44105.0</v>
      </c>
      <c r="J250" s="7">
        <v>44398.0</v>
      </c>
      <c r="K250" s="6" t="s">
        <v>28</v>
      </c>
      <c r="L250" s="6" t="s">
        <v>150</v>
      </c>
      <c r="M250" s="6" t="s">
        <v>159</v>
      </c>
      <c r="Q250" s="8" t="s">
        <v>31</v>
      </c>
    </row>
    <row r="251" ht="15.75" customHeight="1">
      <c r="A251" s="6" t="s">
        <v>963</v>
      </c>
      <c r="B251" s="6" t="s">
        <v>964</v>
      </c>
      <c r="C251" s="6" t="s">
        <v>965</v>
      </c>
      <c r="D251" s="6" t="s">
        <v>966</v>
      </c>
      <c r="E251" s="6" t="s">
        <v>967</v>
      </c>
      <c r="F251" s="6" t="s">
        <v>26</v>
      </c>
      <c r="G251" s="6">
        <v>46307.0</v>
      </c>
      <c r="H251" s="6" t="s">
        <v>968</v>
      </c>
      <c r="I251" s="7">
        <v>44354.0</v>
      </c>
      <c r="J251" s="7">
        <v>44421.0</v>
      </c>
      <c r="K251" s="6" t="s">
        <v>28</v>
      </c>
      <c r="M251" s="6" t="s">
        <v>169</v>
      </c>
      <c r="Q251" s="8" t="s">
        <v>31</v>
      </c>
    </row>
    <row r="252" ht="15.75" customHeight="1">
      <c r="A252" s="6" t="s">
        <v>969</v>
      </c>
      <c r="B252" s="6" t="s">
        <v>970</v>
      </c>
      <c r="C252" s="6" t="s">
        <v>965</v>
      </c>
      <c r="D252" s="6" t="s">
        <v>971</v>
      </c>
      <c r="E252" s="6" t="s">
        <v>972</v>
      </c>
      <c r="F252" s="6" t="s">
        <v>26</v>
      </c>
      <c r="G252" s="6">
        <v>46319.0</v>
      </c>
      <c r="H252" s="6" t="s">
        <v>973</v>
      </c>
      <c r="I252" s="7">
        <v>44105.0</v>
      </c>
      <c r="J252" s="7">
        <v>44417.0</v>
      </c>
      <c r="K252" s="6" t="s">
        <v>28</v>
      </c>
      <c r="L252" s="6" t="s">
        <v>493</v>
      </c>
      <c r="M252" s="6" t="s">
        <v>44</v>
      </c>
      <c r="Q252" s="8" t="s">
        <v>31</v>
      </c>
    </row>
    <row r="253" ht="15.75" customHeight="1">
      <c r="A253" s="6" t="s">
        <v>969</v>
      </c>
      <c r="B253" s="6" t="s">
        <v>974</v>
      </c>
      <c r="C253" s="6" t="s">
        <v>965</v>
      </c>
      <c r="D253" s="6" t="s">
        <v>975</v>
      </c>
      <c r="E253" s="6" t="s">
        <v>972</v>
      </c>
      <c r="F253" s="6" t="s">
        <v>26</v>
      </c>
      <c r="G253" s="6">
        <v>46319.0</v>
      </c>
      <c r="H253" s="6" t="s">
        <v>973</v>
      </c>
      <c r="I253" s="7">
        <v>44354.0</v>
      </c>
      <c r="J253" s="7">
        <v>44417.0</v>
      </c>
      <c r="K253" s="6" t="s">
        <v>28</v>
      </c>
      <c r="M253" s="6" t="s">
        <v>391</v>
      </c>
      <c r="Q253" s="8" t="s">
        <v>31</v>
      </c>
    </row>
    <row r="254" ht="15.75" customHeight="1">
      <c r="A254" s="6" t="s">
        <v>969</v>
      </c>
      <c r="B254" s="6" t="s">
        <v>976</v>
      </c>
      <c r="C254" s="6" t="s">
        <v>965</v>
      </c>
      <c r="D254" s="6" t="s">
        <v>977</v>
      </c>
      <c r="E254" s="6" t="s">
        <v>972</v>
      </c>
      <c r="F254" s="6" t="s">
        <v>26</v>
      </c>
      <c r="G254" s="6">
        <v>46319.0</v>
      </c>
      <c r="H254" s="6" t="s">
        <v>973</v>
      </c>
      <c r="I254" s="7">
        <v>44105.0</v>
      </c>
      <c r="J254" s="7">
        <v>44417.0</v>
      </c>
      <c r="K254" s="6" t="s">
        <v>28</v>
      </c>
      <c r="L254" s="6" t="s">
        <v>700</v>
      </c>
      <c r="M254" s="6" t="s">
        <v>266</v>
      </c>
      <c r="Q254" s="8" t="s">
        <v>31</v>
      </c>
    </row>
    <row r="255" ht="15.75" customHeight="1">
      <c r="A255" s="6" t="s">
        <v>978</v>
      </c>
      <c r="B255" s="6" t="s">
        <v>979</v>
      </c>
      <c r="C255" s="6" t="s">
        <v>965</v>
      </c>
      <c r="D255" s="6" t="s">
        <v>980</v>
      </c>
      <c r="E255" s="6" t="s">
        <v>981</v>
      </c>
      <c r="F255" s="6" t="s">
        <v>26</v>
      </c>
      <c r="G255" s="6">
        <v>46320.0</v>
      </c>
      <c r="H255" s="6" t="s">
        <v>982</v>
      </c>
      <c r="I255" s="7">
        <v>44368.0</v>
      </c>
      <c r="J255" s="7">
        <v>44407.0</v>
      </c>
      <c r="K255" s="6" t="s">
        <v>28</v>
      </c>
      <c r="L255" s="6" t="s">
        <v>700</v>
      </c>
      <c r="M255" s="6" t="s">
        <v>45</v>
      </c>
      <c r="Q255" s="8" t="s">
        <v>31</v>
      </c>
    </row>
    <row r="256" ht="15.75" customHeight="1">
      <c r="A256" s="6" t="s">
        <v>978</v>
      </c>
      <c r="B256" s="6" t="s">
        <v>983</v>
      </c>
      <c r="C256" s="6" t="s">
        <v>965</v>
      </c>
      <c r="D256" s="6" t="s">
        <v>984</v>
      </c>
      <c r="E256" s="6" t="s">
        <v>981</v>
      </c>
      <c r="F256" s="6" t="s">
        <v>26</v>
      </c>
      <c r="G256" s="6">
        <v>46320.0</v>
      </c>
      <c r="H256" s="6" t="s">
        <v>982</v>
      </c>
      <c r="I256" s="7">
        <v>44105.0</v>
      </c>
      <c r="J256" s="7">
        <v>44407.0</v>
      </c>
      <c r="K256" s="6" t="s">
        <v>28</v>
      </c>
      <c r="L256" s="6" t="s">
        <v>193</v>
      </c>
      <c r="M256" s="6" t="s">
        <v>985</v>
      </c>
      <c r="Q256" s="8" t="s">
        <v>31</v>
      </c>
    </row>
    <row r="257" ht="15.75" customHeight="1">
      <c r="A257" s="6" t="s">
        <v>978</v>
      </c>
      <c r="B257" s="6" t="s">
        <v>986</v>
      </c>
      <c r="C257" s="6" t="s">
        <v>965</v>
      </c>
      <c r="D257" s="6" t="s">
        <v>987</v>
      </c>
      <c r="E257" s="6" t="s">
        <v>981</v>
      </c>
      <c r="F257" s="6" t="s">
        <v>26</v>
      </c>
      <c r="G257" s="6">
        <v>46320.0</v>
      </c>
      <c r="H257" s="6" t="s">
        <v>982</v>
      </c>
      <c r="I257" s="7">
        <v>44351.0</v>
      </c>
      <c r="J257" s="7">
        <v>44407.0</v>
      </c>
      <c r="K257" s="6" t="s">
        <v>28</v>
      </c>
      <c r="L257" s="6" t="s">
        <v>988</v>
      </c>
      <c r="M257" s="6" t="s">
        <v>989</v>
      </c>
      <c r="Q257" s="8" t="s">
        <v>31</v>
      </c>
    </row>
    <row r="258" ht="15.75" customHeight="1">
      <c r="A258" s="6" t="s">
        <v>978</v>
      </c>
      <c r="B258" s="6" t="s">
        <v>990</v>
      </c>
      <c r="C258" s="6" t="s">
        <v>965</v>
      </c>
      <c r="D258" s="6" t="s">
        <v>991</v>
      </c>
      <c r="E258" s="6" t="s">
        <v>981</v>
      </c>
      <c r="F258" s="6" t="s">
        <v>26</v>
      </c>
      <c r="G258" s="6">
        <v>46320.0</v>
      </c>
      <c r="H258" s="6" t="s">
        <v>982</v>
      </c>
      <c r="I258" s="7">
        <v>44354.0</v>
      </c>
      <c r="J258" s="7">
        <v>44407.0</v>
      </c>
      <c r="K258" s="6" t="s">
        <v>28</v>
      </c>
      <c r="L258" s="6" t="s">
        <v>374</v>
      </c>
      <c r="M258" s="6" t="s">
        <v>30</v>
      </c>
      <c r="Q258" s="8" t="s">
        <v>31</v>
      </c>
    </row>
    <row r="259" ht="15.75" customHeight="1">
      <c r="A259" s="6" t="s">
        <v>978</v>
      </c>
      <c r="B259" s="6" t="s">
        <v>992</v>
      </c>
      <c r="C259" s="6" t="s">
        <v>965</v>
      </c>
      <c r="D259" s="6" t="s">
        <v>993</v>
      </c>
      <c r="E259" s="6" t="s">
        <v>981</v>
      </c>
      <c r="F259" s="6" t="s">
        <v>26</v>
      </c>
      <c r="G259" s="6">
        <v>46320.0</v>
      </c>
      <c r="H259" s="6" t="s">
        <v>982</v>
      </c>
      <c r="I259" s="7">
        <v>44354.0</v>
      </c>
      <c r="J259" s="7">
        <v>44407.0</v>
      </c>
      <c r="K259" s="6" t="s">
        <v>338</v>
      </c>
      <c r="L259" s="6" t="s">
        <v>994</v>
      </c>
      <c r="M259" s="6" t="s">
        <v>995</v>
      </c>
      <c r="Q259" s="8" t="s">
        <v>31</v>
      </c>
    </row>
    <row r="260" ht="15.75" customHeight="1">
      <c r="A260" s="6" t="s">
        <v>996</v>
      </c>
      <c r="B260" s="6" t="s">
        <v>997</v>
      </c>
      <c r="C260" s="6" t="s">
        <v>965</v>
      </c>
      <c r="D260" s="6" t="s">
        <v>998</v>
      </c>
      <c r="E260" s="6" t="s">
        <v>981</v>
      </c>
      <c r="F260" s="6" t="s">
        <v>26</v>
      </c>
      <c r="G260" s="6">
        <v>46320.0</v>
      </c>
      <c r="H260" s="6" t="s">
        <v>999</v>
      </c>
      <c r="I260" s="7">
        <v>44388.0</v>
      </c>
      <c r="J260" s="7">
        <v>44392.0</v>
      </c>
      <c r="K260" s="6" t="s">
        <v>690</v>
      </c>
      <c r="M260" s="6" t="s">
        <v>1000</v>
      </c>
      <c r="O260" s="6" t="s">
        <v>1001</v>
      </c>
      <c r="Q260" s="8" t="s">
        <v>31</v>
      </c>
    </row>
    <row r="261" ht="15.75" customHeight="1">
      <c r="A261" s="6" t="s">
        <v>996</v>
      </c>
      <c r="B261" s="6" t="s">
        <v>1002</v>
      </c>
      <c r="C261" s="6" t="s">
        <v>965</v>
      </c>
      <c r="D261" s="6" t="s">
        <v>998</v>
      </c>
      <c r="E261" s="6" t="s">
        <v>981</v>
      </c>
      <c r="F261" s="6" t="s">
        <v>26</v>
      </c>
      <c r="G261" s="6">
        <v>46320.0</v>
      </c>
      <c r="H261" s="6" t="s">
        <v>999</v>
      </c>
      <c r="I261" s="7">
        <v>44349.0</v>
      </c>
      <c r="J261" s="7">
        <v>44384.0</v>
      </c>
      <c r="K261" s="6" t="s">
        <v>174</v>
      </c>
      <c r="P261" s="6" t="s">
        <v>1003</v>
      </c>
      <c r="Q261" s="8" t="s">
        <v>31</v>
      </c>
    </row>
    <row r="262" ht="15.75" customHeight="1">
      <c r="A262" s="6" t="s">
        <v>996</v>
      </c>
      <c r="B262" s="6" t="s">
        <v>1004</v>
      </c>
      <c r="C262" s="6" t="s">
        <v>965</v>
      </c>
      <c r="D262" s="6" t="s">
        <v>1005</v>
      </c>
      <c r="E262" s="6" t="s">
        <v>981</v>
      </c>
      <c r="F262" s="6" t="s">
        <v>26</v>
      </c>
      <c r="G262" s="6">
        <v>46320.0</v>
      </c>
      <c r="H262" s="6" t="s">
        <v>999</v>
      </c>
      <c r="I262" s="7">
        <v>44348.0</v>
      </c>
      <c r="J262" s="7">
        <v>44385.0</v>
      </c>
      <c r="K262" s="6" t="s">
        <v>1006</v>
      </c>
      <c r="P262" s="6" t="s">
        <v>1003</v>
      </c>
      <c r="Q262" s="8" t="s">
        <v>31</v>
      </c>
    </row>
    <row r="263" ht="15.75" customHeight="1">
      <c r="A263" s="6" t="s">
        <v>996</v>
      </c>
      <c r="B263" s="6" t="s">
        <v>1007</v>
      </c>
      <c r="C263" s="6" t="s">
        <v>965</v>
      </c>
      <c r="D263" s="6" t="s">
        <v>1008</v>
      </c>
      <c r="E263" s="6" t="s">
        <v>981</v>
      </c>
      <c r="F263" s="6" t="s">
        <v>26</v>
      </c>
      <c r="G263" s="6">
        <v>46320.0</v>
      </c>
      <c r="H263" s="6" t="s">
        <v>999</v>
      </c>
      <c r="I263" s="7">
        <v>44349.0</v>
      </c>
      <c r="J263" s="7">
        <v>44384.0</v>
      </c>
      <c r="K263" s="6" t="s">
        <v>174</v>
      </c>
      <c r="P263" s="6" t="s">
        <v>1003</v>
      </c>
      <c r="Q263" s="8" t="s">
        <v>31</v>
      </c>
    </row>
    <row r="264" ht="15.75" customHeight="1">
      <c r="A264" s="6" t="s">
        <v>996</v>
      </c>
      <c r="B264" s="6" t="s">
        <v>1009</v>
      </c>
      <c r="C264" s="6" t="s">
        <v>965</v>
      </c>
      <c r="D264" s="6" t="s">
        <v>1010</v>
      </c>
      <c r="E264" s="6" t="s">
        <v>981</v>
      </c>
      <c r="F264" s="6" t="s">
        <v>26</v>
      </c>
      <c r="G264" s="6">
        <v>46320.0</v>
      </c>
      <c r="H264" s="6" t="s">
        <v>1011</v>
      </c>
      <c r="I264" s="7">
        <v>44349.0</v>
      </c>
      <c r="J264" s="7">
        <v>44425.0</v>
      </c>
      <c r="K264" s="6" t="s">
        <v>1012</v>
      </c>
      <c r="L264" s="6" t="s">
        <v>603</v>
      </c>
      <c r="P264" s="6" t="s">
        <v>1003</v>
      </c>
      <c r="Q264" s="8" t="s">
        <v>31</v>
      </c>
    </row>
    <row r="265" ht="15.75" customHeight="1">
      <c r="A265" s="6" t="s">
        <v>996</v>
      </c>
      <c r="B265" s="6" t="s">
        <v>1013</v>
      </c>
      <c r="C265" s="6" t="s">
        <v>965</v>
      </c>
      <c r="D265" s="6" t="s">
        <v>1014</v>
      </c>
      <c r="E265" s="6" t="s">
        <v>981</v>
      </c>
      <c r="F265" s="6" t="s">
        <v>26</v>
      </c>
      <c r="G265" s="6">
        <v>46320.0</v>
      </c>
      <c r="H265" s="6" t="s">
        <v>999</v>
      </c>
      <c r="I265" s="7">
        <v>44349.0</v>
      </c>
      <c r="J265" s="7">
        <v>44425.0</v>
      </c>
      <c r="K265" s="6" t="s">
        <v>1015</v>
      </c>
      <c r="L265" s="6" t="s">
        <v>1016</v>
      </c>
      <c r="P265" s="6" t="s">
        <v>1003</v>
      </c>
      <c r="Q265" s="8" t="s">
        <v>31</v>
      </c>
    </row>
    <row r="266" ht="15.75" customHeight="1">
      <c r="A266" s="6" t="s">
        <v>996</v>
      </c>
      <c r="B266" s="6" t="s">
        <v>1017</v>
      </c>
      <c r="C266" s="6" t="s">
        <v>965</v>
      </c>
      <c r="D266" s="6" t="s">
        <v>1018</v>
      </c>
      <c r="E266" s="6" t="s">
        <v>981</v>
      </c>
      <c r="F266" s="6" t="s">
        <v>26</v>
      </c>
      <c r="G266" s="6">
        <v>46320.0</v>
      </c>
      <c r="H266" s="6" t="s">
        <v>999</v>
      </c>
      <c r="I266" s="7">
        <v>44353.0</v>
      </c>
      <c r="J266" s="7">
        <v>44423.0</v>
      </c>
      <c r="K266" s="6" t="s">
        <v>1019</v>
      </c>
      <c r="M266" s="6" t="s">
        <v>1000</v>
      </c>
      <c r="Q266" s="8" t="s">
        <v>31</v>
      </c>
    </row>
    <row r="267" ht="15.75" customHeight="1">
      <c r="A267" s="6" t="s">
        <v>996</v>
      </c>
      <c r="B267" s="6" t="s">
        <v>1020</v>
      </c>
      <c r="C267" s="6" t="s">
        <v>965</v>
      </c>
      <c r="D267" s="6" t="s">
        <v>1021</v>
      </c>
      <c r="E267" s="6" t="s">
        <v>981</v>
      </c>
      <c r="F267" s="6" t="s">
        <v>26</v>
      </c>
      <c r="G267" s="6">
        <v>46320.0</v>
      </c>
      <c r="H267" s="6" t="s">
        <v>999</v>
      </c>
      <c r="I267" s="7">
        <v>44349.0</v>
      </c>
      <c r="J267" s="7">
        <v>44425.0</v>
      </c>
      <c r="K267" s="6" t="s">
        <v>1022</v>
      </c>
      <c r="L267" s="6" t="s">
        <v>44</v>
      </c>
      <c r="M267" s="6" t="s">
        <v>1023</v>
      </c>
      <c r="Q267" s="8" t="s">
        <v>31</v>
      </c>
    </row>
    <row r="268" ht="15.75" customHeight="1">
      <c r="A268" s="6" t="s">
        <v>1024</v>
      </c>
      <c r="B268" s="6" t="s">
        <v>1025</v>
      </c>
      <c r="C268" s="6" t="s">
        <v>965</v>
      </c>
      <c r="D268" s="6" t="s">
        <v>1026</v>
      </c>
      <c r="E268" s="6" t="s">
        <v>1027</v>
      </c>
      <c r="F268" s="6" t="s">
        <v>26</v>
      </c>
      <c r="G268" s="6">
        <v>46321.0</v>
      </c>
      <c r="H268" s="6" t="s">
        <v>1028</v>
      </c>
      <c r="I268" s="7">
        <v>44105.0</v>
      </c>
      <c r="J268" s="7">
        <v>44392.0</v>
      </c>
      <c r="K268" s="6" t="s">
        <v>28</v>
      </c>
      <c r="L268" s="6" t="s">
        <v>1029</v>
      </c>
      <c r="M268" s="6" t="s">
        <v>70</v>
      </c>
      <c r="Q268" s="8" t="s">
        <v>31</v>
      </c>
    </row>
    <row r="269" ht="15.75" customHeight="1">
      <c r="A269" s="6" t="s">
        <v>1024</v>
      </c>
      <c r="B269" s="6" t="s">
        <v>1030</v>
      </c>
      <c r="C269" s="6" t="s">
        <v>965</v>
      </c>
      <c r="D269" s="6" t="s">
        <v>1026</v>
      </c>
      <c r="E269" s="6" t="s">
        <v>1027</v>
      </c>
      <c r="F269" s="6" t="s">
        <v>26</v>
      </c>
      <c r="G269" s="6">
        <v>46321.0</v>
      </c>
      <c r="H269" s="6" t="s">
        <v>1031</v>
      </c>
      <c r="I269" s="7">
        <v>44349.0</v>
      </c>
      <c r="J269" s="7">
        <v>44391.0</v>
      </c>
      <c r="K269" s="6" t="s">
        <v>174</v>
      </c>
      <c r="L269" s="6" t="s">
        <v>69</v>
      </c>
      <c r="M269" s="6" t="s">
        <v>1032</v>
      </c>
      <c r="Q269" s="8" t="s">
        <v>31</v>
      </c>
    </row>
    <row r="270" ht="15.75" customHeight="1">
      <c r="A270" s="6" t="s">
        <v>1033</v>
      </c>
      <c r="B270" s="6" t="s">
        <v>1034</v>
      </c>
      <c r="C270" s="6" t="s">
        <v>965</v>
      </c>
      <c r="D270" s="6" t="s">
        <v>1035</v>
      </c>
      <c r="E270" s="6" t="s">
        <v>1036</v>
      </c>
      <c r="F270" s="6" t="s">
        <v>26</v>
      </c>
      <c r="G270" s="6">
        <v>46322.0</v>
      </c>
      <c r="H270" s="6" t="s">
        <v>1037</v>
      </c>
      <c r="I270" s="7">
        <v>44105.0</v>
      </c>
      <c r="J270" s="7">
        <v>44377.0</v>
      </c>
      <c r="K270" s="6" t="s">
        <v>186</v>
      </c>
      <c r="L270" s="6" t="s">
        <v>69</v>
      </c>
      <c r="M270" s="6" t="s">
        <v>169</v>
      </c>
      <c r="Q270" s="8" t="s">
        <v>31</v>
      </c>
    </row>
    <row r="271" ht="15.75" customHeight="1">
      <c r="A271" s="6" t="s">
        <v>1033</v>
      </c>
      <c r="B271" s="6" t="s">
        <v>1038</v>
      </c>
      <c r="C271" s="6" t="s">
        <v>965</v>
      </c>
      <c r="D271" s="6" t="s">
        <v>1039</v>
      </c>
      <c r="E271" s="6" t="s">
        <v>1036</v>
      </c>
      <c r="F271" s="6" t="s">
        <v>26</v>
      </c>
      <c r="G271" s="6">
        <v>46322.0</v>
      </c>
      <c r="H271" s="6" t="s">
        <v>1037</v>
      </c>
      <c r="I271" s="7">
        <v>44105.0</v>
      </c>
      <c r="J271" s="7">
        <v>44406.0</v>
      </c>
      <c r="K271" s="6" t="s">
        <v>186</v>
      </c>
      <c r="M271" s="6" t="s">
        <v>169</v>
      </c>
      <c r="Q271" s="8" t="s">
        <v>31</v>
      </c>
    </row>
    <row r="272" ht="15.75" customHeight="1">
      <c r="A272" s="6" t="s">
        <v>1033</v>
      </c>
      <c r="B272" s="6" t="s">
        <v>1040</v>
      </c>
      <c r="C272" s="6" t="s">
        <v>965</v>
      </c>
      <c r="D272" s="6" t="s">
        <v>1041</v>
      </c>
      <c r="E272" s="6" t="s">
        <v>1036</v>
      </c>
      <c r="F272" s="6" t="s">
        <v>26</v>
      </c>
      <c r="G272" s="6">
        <v>46322.0</v>
      </c>
      <c r="H272" s="6" t="s">
        <v>1037</v>
      </c>
      <c r="I272" s="7">
        <v>44105.0</v>
      </c>
      <c r="J272" s="7">
        <v>44406.0</v>
      </c>
      <c r="K272" s="6" t="s">
        <v>186</v>
      </c>
      <c r="L272" s="6" t="s">
        <v>69</v>
      </c>
      <c r="M272" s="6" t="s">
        <v>30</v>
      </c>
      <c r="Q272" s="8" t="s">
        <v>31</v>
      </c>
    </row>
    <row r="273" ht="15.75" customHeight="1">
      <c r="A273" s="6" t="s">
        <v>978</v>
      </c>
      <c r="B273" s="6" t="s">
        <v>1042</v>
      </c>
      <c r="C273" s="6" t="s">
        <v>965</v>
      </c>
      <c r="D273" s="6" t="s">
        <v>1043</v>
      </c>
      <c r="E273" s="6" t="s">
        <v>981</v>
      </c>
      <c r="F273" s="6" t="s">
        <v>26</v>
      </c>
      <c r="G273" s="6">
        <v>46323.0</v>
      </c>
      <c r="H273" s="6" t="s">
        <v>982</v>
      </c>
      <c r="I273" s="7">
        <v>44105.0</v>
      </c>
      <c r="J273" s="7">
        <v>44407.0</v>
      </c>
      <c r="K273" s="6" t="s">
        <v>28</v>
      </c>
      <c r="L273" s="6" t="s">
        <v>374</v>
      </c>
      <c r="M273" s="6" t="s">
        <v>985</v>
      </c>
      <c r="Q273" s="8" t="s">
        <v>31</v>
      </c>
    </row>
    <row r="274" ht="15.75" customHeight="1">
      <c r="A274" s="6" t="s">
        <v>978</v>
      </c>
      <c r="B274" s="6" t="s">
        <v>1044</v>
      </c>
      <c r="C274" s="6" t="s">
        <v>965</v>
      </c>
      <c r="D274" s="6" t="s">
        <v>1045</v>
      </c>
      <c r="E274" s="6" t="s">
        <v>981</v>
      </c>
      <c r="F274" s="6" t="s">
        <v>26</v>
      </c>
      <c r="G274" s="6">
        <v>46323.0</v>
      </c>
      <c r="H274" s="6" t="s">
        <v>982</v>
      </c>
      <c r="I274" s="7">
        <v>44354.0</v>
      </c>
      <c r="J274" s="7">
        <v>44407.0</v>
      </c>
      <c r="K274" s="6" t="s">
        <v>338</v>
      </c>
      <c r="L274" s="6" t="s">
        <v>1046</v>
      </c>
      <c r="M274" s="6" t="s">
        <v>266</v>
      </c>
      <c r="Q274" s="8" t="s">
        <v>31</v>
      </c>
    </row>
    <row r="275" ht="15.75" customHeight="1">
      <c r="A275" s="6" t="s">
        <v>978</v>
      </c>
      <c r="B275" s="6" t="s">
        <v>1047</v>
      </c>
      <c r="C275" s="6" t="s">
        <v>965</v>
      </c>
      <c r="D275" s="6" t="s">
        <v>1048</v>
      </c>
      <c r="E275" s="6" t="s">
        <v>981</v>
      </c>
      <c r="F275" s="6" t="s">
        <v>26</v>
      </c>
      <c r="G275" s="6">
        <v>46324.0</v>
      </c>
      <c r="H275" s="6" t="s">
        <v>982</v>
      </c>
      <c r="I275" s="7">
        <v>44105.0</v>
      </c>
      <c r="J275" s="7">
        <v>44372.0</v>
      </c>
      <c r="K275" s="6" t="s">
        <v>28</v>
      </c>
      <c r="L275" s="6" t="s">
        <v>1049</v>
      </c>
      <c r="M275" s="6" t="s">
        <v>985</v>
      </c>
      <c r="Q275" s="8" t="s">
        <v>31</v>
      </c>
    </row>
    <row r="276" ht="15.75" customHeight="1">
      <c r="A276" s="6" t="s">
        <v>978</v>
      </c>
      <c r="B276" s="6" t="s">
        <v>1050</v>
      </c>
      <c r="C276" s="6" t="s">
        <v>965</v>
      </c>
      <c r="D276" s="6" t="s">
        <v>1051</v>
      </c>
      <c r="E276" s="6" t="s">
        <v>981</v>
      </c>
      <c r="F276" s="6" t="s">
        <v>26</v>
      </c>
      <c r="G276" s="6">
        <v>46324.0</v>
      </c>
      <c r="H276" s="6" t="s">
        <v>982</v>
      </c>
      <c r="I276" s="7">
        <v>44354.0</v>
      </c>
      <c r="J276" s="7">
        <v>44407.0</v>
      </c>
      <c r="K276" s="6" t="s">
        <v>338</v>
      </c>
      <c r="L276" s="6" t="s">
        <v>1046</v>
      </c>
      <c r="M276" s="6" t="s">
        <v>995</v>
      </c>
      <c r="Q276" s="8" t="s">
        <v>31</v>
      </c>
    </row>
    <row r="277" ht="15.75" customHeight="1">
      <c r="A277" s="6" t="s">
        <v>978</v>
      </c>
      <c r="B277" s="6" t="s">
        <v>1052</v>
      </c>
      <c r="C277" s="6" t="s">
        <v>965</v>
      </c>
      <c r="D277" s="6" t="s">
        <v>1053</v>
      </c>
      <c r="E277" s="6" t="s">
        <v>981</v>
      </c>
      <c r="F277" s="6" t="s">
        <v>26</v>
      </c>
      <c r="G277" s="6">
        <v>46324.0</v>
      </c>
      <c r="H277" s="6" t="s">
        <v>982</v>
      </c>
      <c r="I277" s="7">
        <v>44354.0</v>
      </c>
      <c r="J277" s="7">
        <v>44407.0</v>
      </c>
      <c r="K277" s="6" t="s">
        <v>338</v>
      </c>
      <c r="L277" s="6" t="s">
        <v>1046</v>
      </c>
      <c r="M277" s="6" t="s">
        <v>995</v>
      </c>
      <c r="Q277" s="8" t="s">
        <v>31</v>
      </c>
    </row>
    <row r="278" ht="15.75" customHeight="1">
      <c r="A278" s="6" t="s">
        <v>1054</v>
      </c>
      <c r="B278" s="6" t="s">
        <v>1055</v>
      </c>
      <c r="C278" s="6" t="s">
        <v>965</v>
      </c>
      <c r="D278" s="6" t="s">
        <v>1056</v>
      </c>
      <c r="E278" s="6" t="s">
        <v>981</v>
      </c>
      <c r="F278" s="6" t="s">
        <v>26</v>
      </c>
      <c r="G278" s="6">
        <v>46324.0</v>
      </c>
      <c r="H278" s="6" t="s">
        <v>1057</v>
      </c>
      <c r="I278" s="7">
        <v>44105.0</v>
      </c>
      <c r="J278" s="7">
        <v>44377.0</v>
      </c>
      <c r="K278" s="6" t="s">
        <v>28</v>
      </c>
      <c r="L278" s="6" t="s">
        <v>1058</v>
      </c>
      <c r="M278" s="6" t="s">
        <v>1059</v>
      </c>
      <c r="Q278" s="8" t="s">
        <v>31</v>
      </c>
    </row>
    <row r="279" ht="15.75" customHeight="1">
      <c r="A279" s="6" t="s">
        <v>1060</v>
      </c>
      <c r="B279" s="6" t="s">
        <v>1061</v>
      </c>
      <c r="C279" s="6" t="s">
        <v>965</v>
      </c>
      <c r="D279" s="6" t="s">
        <v>1062</v>
      </c>
      <c r="E279" s="6" t="s">
        <v>1063</v>
      </c>
      <c r="F279" s="6" t="s">
        <v>26</v>
      </c>
      <c r="G279" s="6">
        <v>46342.0</v>
      </c>
      <c r="H279" s="6" t="s">
        <v>1064</v>
      </c>
      <c r="I279" s="7">
        <v>44105.0</v>
      </c>
      <c r="J279" s="7">
        <v>44377.0</v>
      </c>
      <c r="K279" s="6" t="s">
        <v>28</v>
      </c>
      <c r="L279" s="6" t="s">
        <v>1065</v>
      </c>
      <c r="M279" s="6" t="s">
        <v>349</v>
      </c>
      <c r="Q279" s="8" t="s">
        <v>31</v>
      </c>
    </row>
    <row r="280" ht="15.75" customHeight="1">
      <c r="A280" s="6" t="s">
        <v>1066</v>
      </c>
      <c r="B280" s="6" t="s">
        <v>1067</v>
      </c>
      <c r="C280" s="6" t="s">
        <v>965</v>
      </c>
      <c r="D280" s="6" t="s">
        <v>1068</v>
      </c>
      <c r="E280" s="6" t="s">
        <v>1069</v>
      </c>
      <c r="F280" s="6" t="s">
        <v>26</v>
      </c>
      <c r="G280" s="6">
        <v>46356.0</v>
      </c>
      <c r="H280" s="6" t="s">
        <v>1070</v>
      </c>
      <c r="I280" s="7">
        <v>44349.0</v>
      </c>
      <c r="J280" s="7">
        <v>44407.0</v>
      </c>
      <c r="K280" s="6" t="s">
        <v>174</v>
      </c>
      <c r="L280" s="6" t="s">
        <v>69</v>
      </c>
      <c r="M280" s="6" t="s">
        <v>1032</v>
      </c>
      <c r="Q280" s="8" t="s">
        <v>249</v>
      </c>
    </row>
    <row r="281" ht="15.75" customHeight="1">
      <c r="A281" s="6" t="s">
        <v>963</v>
      </c>
      <c r="B281" s="6" t="s">
        <v>1071</v>
      </c>
      <c r="C281" s="6" t="s">
        <v>965</v>
      </c>
      <c r="D281" s="6" t="s">
        <v>1072</v>
      </c>
      <c r="E281" s="6" t="s">
        <v>1073</v>
      </c>
      <c r="F281" s="6" t="s">
        <v>26</v>
      </c>
      <c r="G281" s="6">
        <v>46360.0</v>
      </c>
      <c r="H281" s="6" t="s">
        <v>968</v>
      </c>
      <c r="I281" s="7">
        <v>44354.0</v>
      </c>
      <c r="J281" s="7">
        <v>44421.0</v>
      </c>
      <c r="K281" s="6" t="s">
        <v>28</v>
      </c>
      <c r="M281" s="6" t="s">
        <v>258</v>
      </c>
      <c r="Q281" s="8" t="s">
        <v>249</v>
      </c>
    </row>
    <row r="282" ht="15.75" customHeight="1">
      <c r="A282" s="6" t="s">
        <v>1066</v>
      </c>
      <c r="B282" s="6" t="s">
        <v>1074</v>
      </c>
      <c r="C282" s="6" t="s">
        <v>965</v>
      </c>
      <c r="D282" s="6" t="s">
        <v>1075</v>
      </c>
      <c r="E282" s="6" t="s">
        <v>1076</v>
      </c>
      <c r="F282" s="6" t="s">
        <v>26</v>
      </c>
      <c r="G282" s="6">
        <v>46376.0</v>
      </c>
      <c r="H282" s="6" t="s">
        <v>1070</v>
      </c>
      <c r="I282" s="7">
        <v>44349.0</v>
      </c>
      <c r="J282" s="7">
        <v>44407.0</v>
      </c>
      <c r="K282" s="6" t="s">
        <v>174</v>
      </c>
      <c r="L282" s="6" t="s">
        <v>69</v>
      </c>
      <c r="M282" s="6" t="s">
        <v>1032</v>
      </c>
      <c r="Q282" s="8" t="s">
        <v>249</v>
      </c>
    </row>
    <row r="283" ht="15.75" customHeight="1">
      <c r="A283" s="6" t="s">
        <v>978</v>
      </c>
      <c r="B283" s="6" t="s">
        <v>1077</v>
      </c>
      <c r="C283" s="6" t="s">
        <v>965</v>
      </c>
      <c r="D283" s="6" t="s">
        <v>1078</v>
      </c>
      <c r="E283" s="6" t="s">
        <v>1079</v>
      </c>
      <c r="F283" s="6" t="s">
        <v>26</v>
      </c>
      <c r="G283" s="6">
        <v>46394.0</v>
      </c>
      <c r="H283" s="6" t="s">
        <v>982</v>
      </c>
      <c r="I283" s="7">
        <v>44105.0</v>
      </c>
      <c r="J283" s="7">
        <v>44407.0</v>
      </c>
      <c r="K283" s="6" t="s">
        <v>28</v>
      </c>
      <c r="L283" s="6" t="s">
        <v>1049</v>
      </c>
      <c r="M283" s="6" t="s">
        <v>985</v>
      </c>
      <c r="Q283" s="8" t="s">
        <v>31</v>
      </c>
    </row>
    <row r="284" ht="15.75" customHeight="1">
      <c r="A284" s="6" t="s">
        <v>1080</v>
      </c>
      <c r="B284" s="6" t="s">
        <v>1081</v>
      </c>
      <c r="C284" s="6" t="s">
        <v>965</v>
      </c>
      <c r="D284" s="6" t="s">
        <v>1082</v>
      </c>
      <c r="E284" s="6" t="s">
        <v>1079</v>
      </c>
      <c r="F284" s="6" t="s">
        <v>26</v>
      </c>
      <c r="G284" s="6">
        <v>46394.0</v>
      </c>
      <c r="H284" s="6" t="s">
        <v>1083</v>
      </c>
      <c r="I284" s="7">
        <v>44361.0</v>
      </c>
      <c r="J284" s="7">
        <v>44407.0</v>
      </c>
      <c r="K284" s="6" t="s">
        <v>28</v>
      </c>
      <c r="M284" s="6" t="s">
        <v>1084</v>
      </c>
      <c r="Q284" s="8" t="s">
        <v>31</v>
      </c>
    </row>
    <row r="285" ht="15.75" customHeight="1">
      <c r="A285" s="6" t="s">
        <v>1080</v>
      </c>
      <c r="B285" s="6" t="s">
        <v>1085</v>
      </c>
      <c r="C285" s="6" t="s">
        <v>965</v>
      </c>
      <c r="D285" s="6" t="s">
        <v>1086</v>
      </c>
      <c r="E285" s="6" t="s">
        <v>1079</v>
      </c>
      <c r="F285" s="6" t="s">
        <v>26</v>
      </c>
      <c r="G285" s="6">
        <v>46394.0</v>
      </c>
      <c r="H285" s="6" t="s">
        <v>1083</v>
      </c>
      <c r="I285" s="7">
        <v>44361.0</v>
      </c>
      <c r="J285" s="7">
        <v>44407.0</v>
      </c>
      <c r="K285" s="6" t="s">
        <v>28</v>
      </c>
      <c r="L285" s="6" t="s">
        <v>409</v>
      </c>
      <c r="M285" s="6" t="s">
        <v>45</v>
      </c>
      <c r="Q285" s="8" t="s">
        <v>31</v>
      </c>
    </row>
    <row r="286" ht="15.75" customHeight="1">
      <c r="A286" s="6" t="s">
        <v>1087</v>
      </c>
      <c r="B286" s="6" t="s">
        <v>1088</v>
      </c>
      <c r="C286" s="6" t="s">
        <v>965</v>
      </c>
      <c r="D286" s="6" t="s">
        <v>1089</v>
      </c>
      <c r="E286" s="6" t="s">
        <v>1090</v>
      </c>
      <c r="F286" s="6" t="s">
        <v>26</v>
      </c>
      <c r="G286" s="6">
        <v>46403.0</v>
      </c>
      <c r="H286" s="6" t="s">
        <v>1091</v>
      </c>
      <c r="I286" s="7">
        <v>44105.0</v>
      </c>
      <c r="J286" s="7">
        <v>44408.0</v>
      </c>
      <c r="K286" s="6" t="s">
        <v>223</v>
      </c>
      <c r="L286" s="6" t="s">
        <v>1092</v>
      </c>
      <c r="M286" s="6" t="s">
        <v>74</v>
      </c>
      <c r="Q286" s="8" t="s">
        <v>249</v>
      </c>
    </row>
    <row r="287" ht="15.75" customHeight="1">
      <c r="A287" s="6" t="s">
        <v>1087</v>
      </c>
      <c r="B287" s="6" t="s">
        <v>1093</v>
      </c>
      <c r="C287" s="6" t="s">
        <v>965</v>
      </c>
      <c r="D287" s="6" t="s">
        <v>1094</v>
      </c>
      <c r="E287" s="6" t="s">
        <v>1090</v>
      </c>
      <c r="F287" s="6" t="s">
        <v>26</v>
      </c>
      <c r="G287" s="6">
        <v>46403.0</v>
      </c>
      <c r="H287" s="6" t="s">
        <v>1091</v>
      </c>
      <c r="I287" s="7">
        <v>44105.0</v>
      </c>
      <c r="J287" s="7">
        <v>44408.0</v>
      </c>
      <c r="K287" s="6" t="s">
        <v>28</v>
      </c>
      <c r="L287" s="6" t="s">
        <v>1092</v>
      </c>
      <c r="M287" s="6" t="s">
        <v>74</v>
      </c>
      <c r="Q287" s="8" t="s">
        <v>249</v>
      </c>
    </row>
    <row r="288" ht="15.75" customHeight="1">
      <c r="A288" s="6" t="s">
        <v>1087</v>
      </c>
      <c r="B288" s="6" t="s">
        <v>1095</v>
      </c>
      <c r="C288" s="6" t="s">
        <v>965</v>
      </c>
      <c r="D288" s="6" t="s">
        <v>1096</v>
      </c>
      <c r="E288" s="6" t="s">
        <v>1090</v>
      </c>
      <c r="F288" s="6" t="s">
        <v>26</v>
      </c>
      <c r="G288" s="6">
        <v>46403.0</v>
      </c>
      <c r="H288" s="6" t="s">
        <v>1091</v>
      </c>
      <c r="I288" s="7">
        <v>44105.0</v>
      </c>
      <c r="J288" s="7">
        <v>44408.0</v>
      </c>
      <c r="K288" s="6" t="s">
        <v>28</v>
      </c>
      <c r="L288" s="6" t="s">
        <v>1092</v>
      </c>
      <c r="M288" s="6" t="s">
        <v>74</v>
      </c>
      <c r="Q288" s="8" t="s">
        <v>249</v>
      </c>
    </row>
    <row r="289" ht="15.75" customHeight="1">
      <c r="A289" s="6" t="s">
        <v>1087</v>
      </c>
      <c r="B289" s="6" t="s">
        <v>1097</v>
      </c>
      <c r="C289" s="6" t="s">
        <v>965</v>
      </c>
      <c r="D289" s="6" t="s">
        <v>1098</v>
      </c>
      <c r="E289" s="6" t="s">
        <v>1090</v>
      </c>
      <c r="F289" s="6" t="s">
        <v>26</v>
      </c>
      <c r="G289" s="6">
        <v>46403.0</v>
      </c>
      <c r="H289" s="6" t="s">
        <v>1091</v>
      </c>
      <c r="I289" s="7">
        <v>44105.0</v>
      </c>
      <c r="J289" s="7">
        <v>44408.0</v>
      </c>
      <c r="K289" s="6" t="s">
        <v>28</v>
      </c>
      <c r="L289" s="6" t="s">
        <v>1092</v>
      </c>
      <c r="M289" s="6" t="s">
        <v>1099</v>
      </c>
      <c r="Q289" s="8" t="s">
        <v>249</v>
      </c>
    </row>
    <row r="290" ht="15.75" customHeight="1">
      <c r="A290" s="6" t="s">
        <v>1087</v>
      </c>
      <c r="B290" s="6" t="s">
        <v>1100</v>
      </c>
      <c r="C290" s="6" t="s">
        <v>965</v>
      </c>
      <c r="D290" s="6" t="s">
        <v>1101</v>
      </c>
      <c r="E290" s="6" t="s">
        <v>1090</v>
      </c>
      <c r="F290" s="6" t="s">
        <v>26</v>
      </c>
      <c r="G290" s="6">
        <v>46403.0</v>
      </c>
      <c r="H290" s="6" t="s">
        <v>1091</v>
      </c>
      <c r="I290" s="7">
        <v>44105.0</v>
      </c>
      <c r="J290" s="7">
        <v>44408.0</v>
      </c>
      <c r="K290" s="6" t="s">
        <v>28</v>
      </c>
      <c r="L290" s="6" t="s">
        <v>1092</v>
      </c>
      <c r="M290" s="6" t="s">
        <v>74</v>
      </c>
      <c r="Q290" s="8" t="s">
        <v>249</v>
      </c>
    </row>
    <row r="291" ht="15.75" customHeight="1">
      <c r="A291" s="6" t="s">
        <v>1087</v>
      </c>
      <c r="B291" s="6" t="s">
        <v>1102</v>
      </c>
      <c r="C291" s="6" t="s">
        <v>965</v>
      </c>
      <c r="D291" s="6" t="s">
        <v>1103</v>
      </c>
      <c r="E291" s="6" t="s">
        <v>1090</v>
      </c>
      <c r="F291" s="6" t="s">
        <v>26</v>
      </c>
      <c r="G291" s="6">
        <v>46403.0</v>
      </c>
      <c r="H291" s="6" t="s">
        <v>1091</v>
      </c>
      <c r="I291" s="7">
        <v>44105.0</v>
      </c>
      <c r="J291" s="7">
        <v>44408.0</v>
      </c>
      <c r="K291" s="6" t="s">
        <v>28</v>
      </c>
      <c r="L291" s="6" t="s">
        <v>1092</v>
      </c>
      <c r="M291" s="6" t="s">
        <v>74</v>
      </c>
      <c r="Q291" s="8" t="s">
        <v>249</v>
      </c>
    </row>
    <row r="292" ht="15.75" customHeight="1">
      <c r="A292" s="6" t="s">
        <v>1087</v>
      </c>
      <c r="B292" s="6" t="s">
        <v>1104</v>
      </c>
      <c r="C292" s="6" t="s">
        <v>965</v>
      </c>
      <c r="D292" s="6" t="s">
        <v>1105</v>
      </c>
      <c r="E292" s="6" t="s">
        <v>1090</v>
      </c>
      <c r="F292" s="6" t="s">
        <v>26</v>
      </c>
      <c r="G292" s="6">
        <v>46404.0</v>
      </c>
      <c r="H292" s="6" t="s">
        <v>1091</v>
      </c>
      <c r="I292" s="7">
        <v>44105.0</v>
      </c>
      <c r="J292" s="7">
        <v>44408.0</v>
      </c>
      <c r="K292" s="6" t="s">
        <v>223</v>
      </c>
      <c r="L292" s="6" t="s">
        <v>1092</v>
      </c>
      <c r="M292" s="6" t="s">
        <v>74</v>
      </c>
      <c r="Q292" s="8" t="s">
        <v>249</v>
      </c>
    </row>
    <row r="293" ht="15.75" customHeight="1">
      <c r="A293" s="6" t="s">
        <v>1087</v>
      </c>
      <c r="B293" s="6" t="s">
        <v>1106</v>
      </c>
      <c r="C293" s="6" t="s">
        <v>965</v>
      </c>
      <c r="D293" s="6" t="s">
        <v>1107</v>
      </c>
      <c r="E293" s="6" t="s">
        <v>1090</v>
      </c>
      <c r="F293" s="6" t="s">
        <v>26</v>
      </c>
      <c r="G293" s="6">
        <v>46404.0</v>
      </c>
      <c r="H293" s="6" t="s">
        <v>1091</v>
      </c>
      <c r="I293" s="7">
        <v>44105.0</v>
      </c>
      <c r="J293" s="7">
        <v>44408.0</v>
      </c>
      <c r="K293" s="6" t="s">
        <v>28</v>
      </c>
      <c r="L293" s="6" t="s">
        <v>1092</v>
      </c>
      <c r="M293" s="6" t="s">
        <v>74</v>
      </c>
      <c r="Q293" s="8" t="s">
        <v>249</v>
      </c>
    </row>
    <row r="294" ht="15.75" customHeight="1">
      <c r="A294" s="6" t="s">
        <v>1087</v>
      </c>
      <c r="B294" s="6" t="s">
        <v>1108</v>
      </c>
      <c r="C294" s="6" t="s">
        <v>965</v>
      </c>
      <c r="D294" s="6" t="s">
        <v>1109</v>
      </c>
      <c r="E294" s="6" t="s">
        <v>1090</v>
      </c>
      <c r="F294" s="6" t="s">
        <v>26</v>
      </c>
      <c r="G294" s="6">
        <v>46404.0</v>
      </c>
      <c r="H294" s="6" t="s">
        <v>1091</v>
      </c>
      <c r="I294" s="7">
        <v>44105.0</v>
      </c>
      <c r="J294" s="7">
        <v>44408.0</v>
      </c>
      <c r="K294" s="6" t="s">
        <v>28</v>
      </c>
      <c r="L294" s="6" t="s">
        <v>1092</v>
      </c>
      <c r="M294" s="6" t="s">
        <v>1110</v>
      </c>
      <c r="Q294" s="8" t="s">
        <v>249</v>
      </c>
    </row>
    <row r="295" ht="15.75" customHeight="1">
      <c r="A295" s="6" t="s">
        <v>1087</v>
      </c>
      <c r="B295" s="6" t="s">
        <v>1111</v>
      </c>
      <c r="C295" s="6" t="s">
        <v>965</v>
      </c>
      <c r="D295" s="6" t="s">
        <v>1112</v>
      </c>
      <c r="E295" s="6" t="s">
        <v>1090</v>
      </c>
      <c r="F295" s="6" t="s">
        <v>26</v>
      </c>
      <c r="G295" s="6">
        <v>46404.0</v>
      </c>
      <c r="H295" s="6" t="s">
        <v>1091</v>
      </c>
      <c r="I295" s="7">
        <v>44105.0</v>
      </c>
      <c r="J295" s="7">
        <v>44408.0</v>
      </c>
      <c r="K295" s="6" t="s">
        <v>28</v>
      </c>
      <c r="L295" s="6" t="s">
        <v>1092</v>
      </c>
      <c r="M295" s="6" t="s">
        <v>74</v>
      </c>
      <c r="Q295" s="8" t="s">
        <v>249</v>
      </c>
    </row>
    <row r="296" ht="15.75" customHeight="1">
      <c r="A296" s="6" t="s">
        <v>1087</v>
      </c>
      <c r="B296" s="6" t="s">
        <v>1113</v>
      </c>
      <c r="C296" s="6" t="s">
        <v>965</v>
      </c>
      <c r="D296" s="6" t="s">
        <v>1114</v>
      </c>
      <c r="E296" s="6" t="s">
        <v>1090</v>
      </c>
      <c r="F296" s="6" t="s">
        <v>26</v>
      </c>
      <c r="G296" s="6">
        <v>46404.0</v>
      </c>
      <c r="H296" s="6" t="s">
        <v>1091</v>
      </c>
      <c r="I296" s="7">
        <v>44105.0</v>
      </c>
      <c r="J296" s="7">
        <v>44408.0</v>
      </c>
      <c r="K296" s="6" t="s">
        <v>28</v>
      </c>
      <c r="L296" s="6" t="s">
        <v>1092</v>
      </c>
      <c r="M296" s="6" t="s">
        <v>74</v>
      </c>
      <c r="Q296" s="8" t="s">
        <v>249</v>
      </c>
    </row>
    <row r="297" ht="15.75" customHeight="1">
      <c r="A297" s="6" t="s">
        <v>1060</v>
      </c>
      <c r="B297" s="6" t="s">
        <v>1115</v>
      </c>
      <c r="C297" s="6" t="s">
        <v>965</v>
      </c>
      <c r="D297" s="6" t="s">
        <v>1116</v>
      </c>
      <c r="E297" s="6" t="s">
        <v>1117</v>
      </c>
      <c r="F297" s="6" t="s">
        <v>26</v>
      </c>
      <c r="G297" s="6">
        <v>46405.0</v>
      </c>
      <c r="H297" s="6" t="s">
        <v>1064</v>
      </c>
      <c r="I297" s="7">
        <v>44105.0</v>
      </c>
      <c r="J297" s="7">
        <v>44377.0</v>
      </c>
      <c r="K297" s="6" t="s">
        <v>28</v>
      </c>
      <c r="L297" s="6" t="s">
        <v>1065</v>
      </c>
      <c r="M297" s="6" t="s">
        <v>349</v>
      </c>
      <c r="Q297" s="8" t="s">
        <v>31</v>
      </c>
    </row>
    <row r="298" ht="15.75" customHeight="1">
      <c r="A298" s="6" t="s">
        <v>1118</v>
      </c>
      <c r="B298" s="6" t="s">
        <v>1119</v>
      </c>
      <c r="C298" s="6" t="s">
        <v>965</v>
      </c>
      <c r="D298" s="6" t="s">
        <v>1120</v>
      </c>
      <c r="E298" s="6" t="s">
        <v>1117</v>
      </c>
      <c r="F298" s="6" t="s">
        <v>26</v>
      </c>
      <c r="G298" s="6">
        <v>46405.0</v>
      </c>
      <c r="H298" s="6" t="s">
        <v>1121</v>
      </c>
      <c r="I298" s="7">
        <v>44105.0</v>
      </c>
      <c r="J298" s="7">
        <v>44407.0</v>
      </c>
      <c r="K298" s="6" t="s">
        <v>28</v>
      </c>
      <c r="L298" s="6" t="s">
        <v>69</v>
      </c>
      <c r="M298" s="6" t="s">
        <v>1122</v>
      </c>
      <c r="Q298" s="8" t="s">
        <v>249</v>
      </c>
    </row>
    <row r="299" ht="15.75" customHeight="1">
      <c r="A299" s="6" t="s">
        <v>1118</v>
      </c>
      <c r="B299" s="6" t="s">
        <v>1123</v>
      </c>
      <c r="C299" s="6" t="s">
        <v>965</v>
      </c>
      <c r="D299" s="6" t="s">
        <v>1124</v>
      </c>
      <c r="E299" s="6" t="s">
        <v>1117</v>
      </c>
      <c r="F299" s="6" t="s">
        <v>26</v>
      </c>
      <c r="G299" s="6">
        <v>46405.0</v>
      </c>
      <c r="H299" s="6" t="s">
        <v>1121</v>
      </c>
      <c r="I299" s="7">
        <v>44105.0</v>
      </c>
      <c r="J299" s="7">
        <v>44407.0</v>
      </c>
      <c r="K299" s="6" t="s">
        <v>28</v>
      </c>
      <c r="L299" s="6" t="s">
        <v>69</v>
      </c>
      <c r="M299" s="6" t="s">
        <v>530</v>
      </c>
      <c r="Q299" s="8" t="s">
        <v>249</v>
      </c>
    </row>
    <row r="300" ht="15.75" customHeight="1">
      <c r="A300" s="6" t="s">
        <v>1118</v>
      </c>
      <c r="B300" s="6" t="s">
        <v>1125</v>
      </c>
      <c r="C300" s="6" t="s">
        <v>965</v>
      </c>
      <c r="D300" s="6" t="s">
        <v>1126</v>
      </c>
      <c r="E300" s="6" t="s">
        <v>1117</v>
      </c>
      <c r="F300" s="6" t="s">
        <v>26</v>
      </c>
      <c r="G300" s="6">
        <v>46405.0</v>
      </c>
      <c r="H300" s="6" t="s">
        <v>1121</v>
      </c>
      <c r="I300" s="7">
        <v>44354.0</v>
      </c>
      <c r="J300" s="7">
        <v>44407.0</v>
      </c>
      <c r="K300" s="6" t="s">
        <v>28</v>
      </c>
      <c r="L300" s="6" t="s">
        <v>69</v>
      </c>
      <c r="M300" s="6" t="s">
        <v>1127</v>
      </c>
      <c r="Q300" s="8" t="s">
        <v>249</v>
      </c>
    </row>
    <row r="301" ht="15.75" customHeight="1">
      <c r="A301" s="6" t="s">
        <v>1118</v>
      </c>
      <c r="B301" s="6" t="s">
        <v>1128</v>
      </c>
      <c r="C301" s="6" t="s">
        <v>965</v>
      </c>
      <c r="D301" s="6" t="s">
        <v>1129</v>
      </c>
      <c r="E301" s="6" t="s">
        <v>1117</v>
      </c>
      <c r="F301" s="6" t="s">
        <v>26</v>
      </c>
      <c r="G301" s="6">
        <v>46405.0</v>
      </c>
      <c r="H301" s="6" t="s">
        <v>1121</v>
      </c>
      <c r="I301" s="7">
        <v>44354.0</v>
      </c>
      <c r="J301" s="7">
        <v>44407.0</v>
      </c>
      <c r="K301" s="6" t="s">
        <v>28</v>
      </c>
      <c r="L301" s="6" t="s">
        <v>69</v>
      </c>
      <c r="M301" s="6" t="s">
        <v>1046</v>
      </c>
      <c r="Q301" s="8" t="s">
        <v>249</v>
      </c>
    </row>
    <row r="302" ht="15.75" customHeight="1">
      <c r="A302" s="6" t="s">
        <v>1118</v>
      </c>
      <c r="B302" s="6" t="s">
        <v>1130</v>
      </c>
      <c r="C302" s="6" t="s">
        <v>965</v>
      </c>
      <c r="D302" s="6" t="s">
        <v>1131</v>
      </c>
      <c r="E302" s="6" t="s">
        <v>1117</v>
      </c>
      <c r="F302" s="6" t="s">
        <v>26</v>
      </c>
      <c r="G302" s="6">
        <v>46405.0</v>
      </c>
      <c r="H302" s="6" t="s">
        <v>1121</v>
      </c>
      <c r="I302" s="7">
        <v>44354.0</v>
      </c>
      <c r="J302" s="7">
        <v>44407.0</v>
      </c>
      <c r="K302" s="6" t="s">
        <v>28</v>
      </c>
      <c r="L302" s="6" t="s">
        <v>69</v>
      </c>
      <c r="M302" s="6" t="s">
        <v>474</v>
      </c>
      <c r="Q302" s="8" t="s">
        <v>249</v>
      </c>
    </row>
    <row r="303" ht="15.75" customHeight="1">
      <c r="A303" s="6" t="s">
        <v>1118</v>
      </c>
      <c r="B303" s="6" t="s">
        <v>1132</v>
      </c>
      <c r="C303" s="6" t="s">
        <v>965</v>
      </c>
      <c r="D303" s="6" t="s">
        <v>1133</v>
      </c>
      <c r="E303" s="6" t="s">
        <v>1117</v>
      </c>
      <c r="F303" s="6" t="s">
        <v>26</v>
      </c>
      <c r="G303" s="6">
        <v>46405.0</v>
      </c>
      <c r="H303" s="6" t="s">
        <v>1121</v>
      </c>
      <c r="I303" s="7">
        <v>44354.0</v>
      </c>
      <c r="J303" s="7">
        <v>44407.0</v>
      </c>
      <c r="K303" s="6" t="s">
        <v>28</v>
      </c>
      <c r="L303" s="6" t="s">
        <v>69</v>
      </c>
      <c r="M303" s="6" t="s">
        <v>1134</v>
      </c>
      <c r="Q303" s="8" t="s">
        <v>249</v>
      </c>
    </row>
    <row r="304" ht="15.75" customHeight="1">
      <c r="A304" s="6" t="s">
        <v>1118</v>
      </c>
      <c r="B304" s="6" t="s">
        <v>1135</v>
      </c>
      <c r="C304" s="6" t="s">
        <v>965</v>
      </c>
      <c r="D304" s="6" t="s">
        <v>1135</v>
      </c>
      <c r="E304" s="6" t="s">
        <v>1117</v>
      </c>
      <c r="F304" s="6" t="s">
        <v>26</v>
      </c>
      <c r="G304" s="6">
        <v>46405.0</v>
      </c>
      <c r="H304" s="6" t="s">
        <v>1121</v>
      </c>
      <c r="I304" s="7">
        <v>44354.0</v>
      </c>
      <c r="J304" s="7">
        <v>44407.0</v>
      </c>
      <c r="K304" s="6" t="s">
        <v>28</v>
      </c>
      <c r="L304" s="6" t="s">
        <v>69</v>
      </c>
      <c r="M304" s="6" t="s">
        <v>1136</v>
      </c>
      <c r="Q304" s="8" t="s">
        <v>249</v>
      </c>
    </row>
    <row r="305" ht="15.75" customHeight="1">
      <c r="A305" s="6" t="s">
        <v>1118</v>
      </c>
      <c r="B305" s="6" t="s">
        <v>1137</v>
      </c>
      <c r="C305" s="6" t="s">
        <v>965</v>
      </c>
      <c r="D305" s="6" t="s">
        <v>1138</v>
      </c>
      <c r="E305" s="6" t="s">
        <v>1117</v>
      </c>
      <c r="F305" s="6" t="s">
        <v>26</v>
      </c>
      <c r="G305" s="6">
        <v>46405.0</v>
      </c>
      <c r="H305" s="6" t="s">
        <v>1121</v>
      </c>
      <c r="I305" s="7">
        <v>44354.0</v>
      </c>
      <c r="J305" s="7">
        <v>44407.0</v>
      </c>
      <c r="K305" s="6" t="s">
        <v>28</v>
      </c>
      <c r="L305" s="6" t="s">
        <v>69</v>
      </c>
      <c r="M305" s="6" t="s">
        <v>1139</v>
      </c>
      <c r="Q305" s="8" t="s">
        <v>249</v>
      </c>
    </row>
    <row r="306" ht="15.75" customHeight="1">
      <c r="A306" s="6" t="s">
        <v>1118</v>
      </c>
      <c r="B306" s="6" t="s">
        <v>1140</v>
      </c>
      <c r="C306" s="6" t="s">
        <v>965</v>
      </c>
      <c r="D306" s="6" t="s">
        <v>1141</v>
      </c>
      <c r="E306" s="6" t="s">
        <v>1117</v>
      </c>
      <c r="F306" s="6" t="s">
        <v>26</v>
      </c>
      <c r="G306" s="6">
        <v>46405.0</v>
      </c>
      <c r="H306" s="6" t="s">
        <v>1121</v>
      </c>
      <c r="I306" s="7">
        <v>44354.0</v>
      </c>
      <c r="J306" s="7">
        <v>44407.0</v>
      </c>
      <c r="K306" s="6" t="s">
        <v>28</v>
      </c>
      <c r="L306" s="6" t="s">
        <v>69</v>
      </c>
      <c r="M306" s="6" t="s">
        <v>1142</v>
      </c>
      <c r="Q306" s="8" t="s">
        <v>249</v>
      </c>
    </row>
    <row r="307" ht="15.75" customHeight="1">
      <c r="A307" s="6" t="s">
        <v>1118</v>
      </c>
      <c r="B307" s="6" t="s">
        <v>1143</v>
      </c>
      <c r="C307" s="6" t="s">
        <v>965</v>
      </c>
      <c r="D307" s="6" t="s">
        <v>1144</v>
      </c>
      <c r="E307" s="6" t="s">
        <v>1117</v>
      </c>
      <c r="F307" s="6" t="s">
        <v>26</v>
      </c>
      <c r="G307" s="6">
        <v>46405.0</v>
      </c>
      <c r="H307" s="6" t="s">
        <v>1121</v>
      </c>
      <c r="I307" s="7">
        <v>44354.0</v>
      </c>
      <c r="J307" s="7">
        <v>44407.0</v>
      </c>
      <c r="K307" s="6" t="s">
        <v>28</v>
      </c>
      <c r="L307" s="6" t="s">
        <v>69</v>
      </c>
      <c r="M307" s="6" t="s">
        <v>1145</v>
      </c>
      <c r="Q307" s="8" t="s">
        <v>249</v>
      </c>
    </row>
    <row r="308" ht="15.75" customHeight="1">
      <c r="A308" s="6" t="s">
        <v>1118</v>
      </c>
      <c r="B308" s="6" t="s">
        <v>1146</v>
      </c>
      <c r="C308" s="6" t="s">
        <v>965</v>
      </c>
      <c r="D308" s="6" t="s">
        <v>1146</v>
      </c>
      <c r="E308" s="6" t="s">
        <v>1117</v>
      </c>
      <c r="F308" s="6" t="s">
        <v>26</v>
      </c>
      <c r="G308" s="6">
        <v>46405.0</v>
      </c>
      <c r="H308" s="6" t="s">
        <v>1121</v>
      </c>
      <c r="I308" s="7">
        <v>44354.0</v>
      </c>
      <c r="J308" s="7">
        <v>44407.0</v>
      </c>
      <c r="K308" s="6" t="s">
        <v>28</v>
      </c>
      <c r="L308" s="6" t="s">
        <v>69</v>
      </c>
      <c r="M308" s="6" t="s">
        <v>1147</v>
      </c>
      <c r="Q308" s="8" t="s">
        <v>249</v>
      </c>
    </row>
    <row r="309" ht="15.75" customHeight="1">
      <c r="A309" s="6" t="s">
        <v>1118</v>
      </c>
      <c r="B309" s="6" t="s">
        <v>1148</v>
      </c>
      <c r="C309" s="6" t="s">
        <v>965</v>
      </c>
      <c r="D309" s="6" t="s">
        <v>1148</v>
      </c>
      <c r="E309" s="6" t="s">
        <v>1117</v>
      </c>
      <c r="F309" s="6" t="s">
        <v>26</v>
      </c>
      <c r="G309" s="6">
        <v>46405.0</v>
      </c>
      <c r="H309" s="6" t="s">
        <v>1121</v>
      </c>
      <c r="I309" s="7">
        <v>44354.0</v>
      </c>
      <c r="J309" s="7">
        <v>44407.0</v>
      </c>
      <c r="K309" s="6" t="s">
        <v>28</v>
      </c>
      <c r="L309" s="6" t="s">
        <v>69</v>
      </c>
      <c r="M309" s="6" t="s">
        <v>1149</v>
      </c>
      <c r="Q309" s="8" t="s">
        <v>249</v>
      </c>
    </row>
    <row r="310" ht="15.75" customHeight="1">
      <c r="A310" s="6" t="s">
        <v>1118</v>
      </c>
      <c r="B310" s="6" t="s">
        <v>1150</v>
      </c>
      <c r="C310" s="6" t="s">
        <v>965</v>
      </c>
      <c r="D310" s="6" t="s">
        <v>1151</v>
      </c>
      <c r="E310" s="6" t="s">
        <v>1117</v>
      </c>
      <c r="F310" s="6" t="s">
        <v>26</v>
      </c>
      <c r="G310" s="6">
        <v>46405.0</v>
      </c>
      <c r="H310" s="6" t="s">
        <v>1121</v>
      </c>
      <c r="I310" s="7">
        <v>44354.0</v>
      </c>
      <c r="J310" s="7">
        <v>44407.0</v>
      </c>
      <c r="K310" s="6" t="s">
        <v>28</v>
      </c>
      <c r="L310" s="6" t="s">
        <v>69</v>
      </c>
      <c r="M310" s="6" t="s">
        <v>1152</v>
      </c>
      <c r="Q310" s="8" t="s">
        <v>249</v>
      </c>
    </row>
    <row r="311" ht="15.75" customHeight="1">
      <c r="A311" s="6" t="s">
        <v>1087</v>
      </c>
      <c r="B311" s="6" t="s">
        <v>1153</v>
      </c>
      <c r="C311" s="6" t="s">
        <v>965</v>
      </c>
      <c r="D311" s="6" t="s">
        <v>1154</v>
      </c>
      <c r="E311" s="6" t="s">
        <v>1090</v>
      </c>
      <c r="F311" s="6" t="s">
        <v>26</v>
      </c>
      <c r="G311" s="6">
        <v>46406.0</v>
      </c>
      <c r="H311" s="6" t="s">
        <v>1091</v>
      </c>
      <c r="I311" s="7">
        <v>44105.0</v>
      </c>
      <c r="J311" s="7">
        <v>44408.0</v>
      </c>
      <c r="K311" s="6" t="s">
        <v>28</v>
      </c>
      <c r="L311" s="6" t="s">
        <v>1092</v>
      </c>
      <c r="M311" s="6" t="s">
        <v>74</v>
      </c>
      <c r="Q311" s="8" t="s">
        <v>249</v>
      </c>
    </row>
    <row r="312" ht="15.75" customHeight="1">
      <c r="A312" s="6" t="s">
        <v>1087</v>
      </c>
      <c r="B312" s="6" t="s">
        <v>1155</v>
      </c>
      <c r="C312" s="6" t="s">
        <v>965</v>
      </c>
      <c r="D312" s="6" t="s">
        <v>1156</v>
      </c>
      <c r="E312" s="6" t="s">
        <v>1090</v>
      </c>
      <c r="F312" s="6" t="s">
        <v>26</v>
      </c>
      <c r="G312" s="6">
        <v>46406.0</v>
      </c>
      <c r="H312" s="6" t="s">
        <v>1091</v>
      </c>
      <c r="I312" s="7">
        <v>44105.0</v>
      </c>
      <c r="J312" s="7">
        <v>44408.0</v>
      </c>
      <c r="K312" s="6" t="s">
        <v>223</v>
      </c>
      <c r="L312" s="6" t="s">
        <v>1092</v>
      </c>
      <c r="M312" s="6" t="s">
        <v>74</v>
      </c>
      <c r="Q312" s="8" t="s">
        <v>249</v>
      </c>
    </row>
    <row r="313" ht="15.75" customHeight="1">
      <c r="A313" s="6" t="s">
        <v>1087</v>
      </c>
      <c r="B313" s="6" t="s">
        <v>1157</v>
      </c>
      <c r="C313" s="6" t="s">
        <v>965</v>
      </c>
      <c r="D313" s="6" t="s">
        <v>1158</v>
      </c>
      <c r="E313" s="6" t="s">
        <v>1090</v>
      </c>
      <c r="F313" s="6" t="s">
        <v>26</v>
      </c>
      <c r="G313" s="6">
        <v>46406.0</v>
      </c>
      <c r="H313" s="6" t="s">
        <v>1091</v>
      </c>
      <c r="I313" s="7">
        <v>44105.0</v>
      </c>
      <c r="J313" s="7">
        <v>44408.0</v>
      </c>
      <c r="K313" s="6" t="s">
        <v>28</v>
      </c>
      <c r="L313" s="6" t="s">
        <v>1159</v>
      </c>
      <c r="M313" s="6" t="s">
        <v>74</v>
      </c>
      <c r="Q313" s="8" t="s">
        <v>249</v>
      </c>
    </row>
    <row r="314" ht="15.75" customHeight="1">
      <c r="A314" s="6" t="s">
        <v>1160</v>
      </c>
      <c r="B314" s="6" t="s">
        <v>1160</v>
      </c>
      <c r="C314" s="6" t="s">
        <v>965</v>
      </c>
      <c r="D314" s="6" t="s">
        <v>1161</v>
      </c>
      <c r="E314" s="6" t="s">
        <v>1090</v>
      </c>
      <c r="F314" s="6" t="s">
        <v>26</v>
      </c>
      <c r="G314" s="6">
        <v>46406.0</v>
      </c>
      <c r="H314" s="6" t="s">
        <v>1162</v>
      </c>
      <c r="I314" s="7">
        <v>44013.0</v>
      </c>
      <c r="J314" s="7">
        <v>44377.0</v>
      </c>
      <c r="K314" s="6" t="s">
        <v>28</v>
      </c>
      <c r="L314" s="6" t="s">
        <v>44</v>
      </c>
      <c r="M314" s="6" t="s">
        <v>1163</v>
      </c>
      <c r="Q314" s="8" t="s">
        <v>31</v>
      </c>
    </row>
    <row r="315" ht="15.75" customHeight="1">
      <c r="A315" s="6" t="s">
        <v>1087</v>
      </c>
      <c r="B315" s="6" t="s">
        <v>1164</v>
      </c>
      <c r="C315" s="6" t="s">
        <v>965</v>
      </c>
      <c r="D315" s="6" t="s">
        <v>1165</v>
      </c>
      <c r="E315" s="6" t="s">
        <v>1090</v>
      </c>
      <c r="F315" s="6" t="s">
        <v>26</v>
      </c>
      <c r="G315" s="6">
        <v>46407.0</v>
      </c>
      <c r="H315" s="6" t="s">
        <v>1091</v>
      </c>
      <c r="I315" s="7">
        <v>44105.0</v>
      </c>
      <c r="J315" s="7">
        <v>44408.0</v>
      </c>
      <c r="K315" s="6" t="s">
        <v>28</v>
      </c>
      <c r="L315" s="6" t="s">
        <v>1092</v>
      </c>
      <c r="M315" s="6" t="s">
        <v>74</v>
      </c>
      <c r="Q315" s="8" t="s">
        <v>249</v>
      </c>
    </row>
    <row r="316" ht="15.75" customHeight="1">
      <c r="A316" s="6" t="s">
        <v>1087</v>
      </c>
      <c r="B316" s="6" t="s">
        <v>1166</v>
      </c>
      <c r="C316" s="6" t="s">
        <v>965</v>
      </c>
      <c r="D316" s="6" t="s">
        <v>1167</v>
      </c>
      <c r="E316" s="6" t="s">
        <v>1090</v>
      </c>
      <c r="F316" s="6" t="s">
        <v>26</v>
      </c>
      <c r="G316" s="6">
        <v>46407.0</v>
      </c>
      <c r="H316" s="6" t="s">
        <v>1091</v>
      </c>
      <c r="I316" s="7">
        <v>44105.0</v>
      </c>
      <c r="J316" s="7">
        <v>44408.0</v>
      </c>
      <c r="K316" s="6" t="s">
        <v>28</v>
      </c>
      <c r="L316" s="6" t="s">
        <v>1092</v>
      </c>
      <c r="M316" s="6" t="s">
        <v>169</v>
      </c>
      <c r="Q316" s="8" t="s">
        <v>249</v>
      </c>
    </row>
    <row r="317" ht="15.75" customHeight="1">
      <c r="A317" s="6" t="s">
        <v>963</v>
      </c>
      <c r="B317" s="6" t="s">
        <v>1168</v>
      </c>
      <c r="C317" s="6" t="s">
        <v>965</v>
      </c>
      <c r="D317" s="6" t="s">
        <v>1169</v>
      </c>
      <c r="E317" s="6" t="s">
        <v>1090</v>
      </c>
      <c r="F317" s="6" t="s">
        <v>26</v>
      </c>
      <c r="G317" s="6">
        <v>46408.0</v>
      </c>
      <c r="H317" s="6" t="s">
        <v>968</v>
      </c>
      <c r="I317" s="7">
        <v>44354.0</v>
      </c>
      <c r="J317" s="7">
        <v>44421.0</v>
      </c>
      <c r="K317" s="6" t="s">
        <v>28</v>
      </c>
      <c r="M317" s="6" t="s">
        <v>169</v>
      </c>
      <c r="Q317" s="8" t="s">
        <v>31</v>
      </c>
    </row>
    <row r="318" ht="15.75" customHeight="1">
      <c r="A318" s="6" t="s">
        <v>1170</v>
      </c>
      <c r="B318" s="6" t="s">
        <v>1171</v>
      </c>
      <c r="C318" s="6" t="s">
        <v>965</v>
      </c>
      <c r="D318" s="6" t="s">
        <v>1172</v>
      </c>
      <c r="E318" s="6" t="s">
        <v>1090</v>
      </c>
      <c r="F318" s="6" t="s">
        <v>26</v>
      </c>
      <c r="G318" s="6">
        <v>46408.0</v>
      </c>
      <c r="H318" s="6" t="s">
        <v>1173</v>
      </c>
      <c r="I318" s="7">
        <v>44105.0</v>
      </c>
      <c r="J318" s="7">
        <v>44359.0</v>
      </c>
      <c r="K318" s="6" t="s">
        <v>28</v>
      </c>
      <c r="L318" s="6" t="s">
        <v>193</v>
      </c>
      <c r="M318" s="6" t="s">
        <v>30</v>
      </c>
      <c r="Q318" s="8" t="s">
        <v>31</v>
      </c>
    </row>
    <row r="319" ht="15.75" customHeight="1">
      <c r="A319" s="6" t="s">
        <v>1170</v>
      </c>
      <c r="B319" s="6" t="s">
        <v>421</v>
      </c>
      <c r="C319" s="6" t="s">
        <v>965</v>
      </c>
      <c r="D319" s="6" t="s">
        <v>1174</v>
      </c>
      <c r="E319" s="6" t="s">
        <v>1090</v>
      </c>
      <c r="F319" s="6" t="s">
        <v>26</v>
      </c>
      <c r="G319" s="6">
        <v>46408.0</v>
      </c>
      <c r="H319" s="6" t="s">
        <v>1173</v>
      </c>
      <c r="I319" s="7">
        <v>44105.0</v>
      </c>
      <c r="J319" s="7">
        <v>44359.0</v>
      </c>
      <c r="K319" s="6" t="s">
        <v>28</v>
      </c>
      <c r="L319" s="6" t="s">
        <v>409</v>
      </c>
      <c r="M319" s="6" t="s">
        <v>30</v>
      </c>
      <c r="Q319" s="8" t="s">
        <v>31</v>
      </c>
    </row>
    <row r="320" ht="15.75" customHeight="1">
      <c r="A320" s="6" t="s">
        <v>1170</v>
      </c>
      <c r="B320" s="6" t="s">
        <v>1175</v>
      </c>
      <c r="C320" s="6" t="s">
        <v>965</v>
      </c>
      <c r="D320" s="6" t="s">
        <v>1176</v>
      </c>
      <c r="E320" s="6" t="s">
        <v>1090</v>
      </c>
      <c r="F320" s="6" t="s">
        <v>26</v>
      </c>
      <c r="G320" s="6">
        <v>46408.0</v>
      </c>
      <c r="H320" s="6" t="s">
        <v>1173</v>
      </c>
      <c r="I320" s="7">
        <v>44105.0</v>
      </c>
      <c r="J320" s="7">
        <v>44359.0</v>
      </c>
      <c r="K320" s="6" t="s">
        <v>28</v>
      </c>
      <c r="L320" s="6" t="s">
        <v>409</v>
      </c>
      <c r="M320" s="6" t="s">
        <v>30</v>
      </c>
      <c r="Q320" s="8" t="s">
        <v>31</v>
      </c>
    </row>
    <row r="321" ht="15.75" customHeight="1">
      <c r="A321" s="6" t="s">
        <v>1170</v>
      </c>
      <c r="B321" s="6" t="s">
        <v>1177</v>
      </c>
      <c r="C321" s="6" t="s">
        <v>965</v>
      </c>
      <c r="D321" s="6" t="s">
        <v>1178</v>
      </c>
      <c r="E321" s="6" t="s">
        <v>1179</v>
      </c>
      <c r="F321" s="6" t="s">
        <v>26</v>
      </c>
      <c r="G321" s="6">
        <v>46408.0</v>
      </c>
      <c r="H321" s="6" t="s">
        <v>1173</v>
      </c>
      <c r="I321" s="7">
        <v>44105.0</v>
      </c>
      <c r="J321" s="7">
        <v>44359.0</v>
      </c>
      <c r="K321" s="6" t="s">
        <v>28</v>
      </c>
      <c r="L321" s="6" t="s">
        <v>193</v>
      </c>
      <c r="M321" s="6" t="s">
        <v>30</v>
      </c>
      <c r="Q321" s="8" t="s">
        <v>31</v>
      </c>
    </row>
    <row r="322" ht="15.75" customHeight="1">
      <c r="A322" s="6" t="s">
        <v>1087</v>
      </c>
      <c r="B322" s="6" t="s">
        <v>1180</v>
      </c>
      <c r="C322" s="6" t="s">
        <v>965</v>
      </c>
      <c r="D322" s="6" t="s">
        <v>1181</v>
      </c>
      <c r="E322" s="6" t="s">
        <v>1090</v>
      </c>
      <c r="F322" s="6" t="s">
        <v>26</v>
      </c>
      <c r="G322" s="6">
        <v>46408.0</v>
      </c>
      <c r="H322" s="6" t="s">
        <v>1091</v>
      </c>
      <c r="I322" s="7">
        <v>44105.0</v>
      </c>
      <c r="J322" s="7">
        <v>44408.0</v>
      </c>
      <c r="K322" s="6" t="s">
        <v>28</v>
      </c>
      <c r="L322" s="6" t="s">
        <v>1092</v>
      </c>
      <c r="M322" s="6" t="s">
        <v>74</v>
      </c>
      <c r="Q322" s="8" t="s">
        <v>249</v>
      </c>
    </row>
    <row r="323" ht="15.75" customHeight="1">
      <c r="A323" s="6" t="s">
        <v>1087</v>
      </c>
      <c r="B323" s="6" t="s">
        <v>1182</v>
      </c>
      <c r="C323" s="6" t="s">
        <v>965</v>
      </c>
      <c r="D323" s="6" t="s">
        <v>1183</v>
      </c>
      <c r="E323" s="6" t="s">
        <v>1090</v>
      </c>
      <c r="F323" s="6" t="s">
        <v>26</v>
      </c>
      <c r="G323" s="6">
        <v>46408.0</v>
      </c>
      <c r="H323" s="6" t="s">
        <v>1091</v>
      </c>
      <c r="I323" s="7">
        <v>44105.0</v>
      </c>
      <c r="J323" s="7">
        <v>44408.0</v>
      </c>
      <c r="K323" s="6" t="s">
        <v>223</v>
      </c>
      <c r="L323" s="6" t="s">
        <v>1092</v>
      </c>
      <c r="M323" s="6" t="s">
        <v>74</v>
      </c>
      <c r="Q323" s="8" t="s">
        <v>249</v>
      </c>
    </row>
    <row r="324" ht="15.75" customHeight="1">
      <c r="A324" s="6" t="s">
        <v>1087</v>
      </c>
      <c r="B324" s="6" t="s">
        <v>1184</v>
      </c>
      <c r="C324" s="6" t="s">
        <v>965</v>
      </c>
      <c r="D324" s="6" t="s">
        <v>1185</v>
      </c>
      <c r="E324" s="6" t="s">
        <v>1090</v>
      </c>
      <c r="F324" s="6" t="s">
        <v>26</v>
      </c>
      <c r="G324" s="6">
        <v>46408.0</v>
      </c>
      <c r="H324" s="6" t="s">
        <v>1091</v>
      </c>
      <c r="I324" s="7">
        <v>44105.0</v>
      </c>
      <c r="J324" s="7">
        <v>44408.0</v>
      </c>
      <c r="K324" s="6" t="s">
        <v>28</v>
      </c>
      <c r="L324" s="6" t="s">
        <v>1092</v>
      </c>
      <c r="M324" s="6" t="s">
        <v>74</v>
      </c>
      <c r="Q324" s="8" t="s">
        <v>249</v>
      </c>
    </row>
    <row r="325" ht="15.75" customHeight="1">
      <c r="A325" s="6" t="s">
        <v>1087</v>
      </c>
      <c r="B325" s="6" t="s">
        <v>1186</v>
      </c>
      <c r="C325" s="6" t="s">
        <v>965</v>
      </c>
      <c r="D325" s="6" t="s">
        <v>1187</v>
      </c>
      <c r="E325" s="6" t="s">
        <v>1090</v>
      </c>
      <c r="F325" s="6" t="s">
        <v>26</v>
      </c>
      <c r="G325" s="6">
        <v>46408.0</v>
      </c>
      <c r="H325" s="6" t="s">
        <v>1091</v>
      </c>
      <c r="I325" s="7">
        <v>44105.0</v>
      </c>
      <c r="J325" s="7">
        <v>44408.0</v>
      </c>
      <c r="K325" s="6" t="s">
        <v>28</v>
      </c>
      <c r="L325" s="6" t="s">
        <v>1092</v>
      </c>
      <c r="M325" s="6" t="s">
        <v>74</v>
      </c>
      <c r="Q325" s="8" t="s">
        <v>249</v>
      </c>
    </row>
    <row r="326" ht="15.75" customHeight="1">
      <c r="A326" s="6" t="s">
        <v>1087</v>
      </c>
      <c r="B326" s="6" t="s">
        <v>1188</v>
      </c>
      <c r="C326" s="6" t="s">
        <v>965</v>
      </c>
      <c r="D326" s="6" t="s">
        <v>1189</v>
      </c>
      <c r="E326" s="6" t="s">
        <v>1090</v>
      </c>
      <c r="F326" s="6" t="s">
        <v>26</v>
      </c>
      <c r="G326" s="6">
        <v>46408.0</v>
      </c>
      <c r="H326" s="6" t="s">
        <v>1091</v>
      </c>
      <c r="I326" s="7">
        <v>44105.0</v>
      </c>
      <c r="J326" s="7">
        <v>44408.0</v>
      </c>
      <c r="K326" s="6" t="s">
        <v>28</v>
      </c>
      <c r="L326" s="6" t="s">
        <v>1092</v>
      </c>
      <c r="M326" s="6" t="s">
        <v>74</v>
      </c>
      <c r="Q326" s="8" t="s">
        <v>249</v>
      </c>
    </row>
    <row r="327" ht="15.75" customHeight="1">
      <c r="A327" s="6" t="s">
        <v>1190</v>
      </c>
      <c r="B327" s="6" t="s">
        <v>1190</v>
      </c>
      <c r="C327" s="6" t="s">
        <v>965</v>
      </c>
      <c r="D327" s="6" t="s">
        <v>1191</v>
      </c>
      <c r="E327" s="6" t="s">
        <v>1090</v>
      </c>
      <c r="F327" s="6" t="s">
        <v>26</v>
      </c>
      <c r="G327" s="6">
        <v>46408.0</v>
      </c>
      <c r="H327" s="6" t="s">
        <v>1192</v>
      </c>
      <c r="I327" s="7">
        <v>44060.0</v>
      </c>
      <c r="J327" s="7">
        <v>44351.0</v>
      </c>
      <c r="K327" s="6" t="s">
        <v>28</v>
      </c>
      <c r="L327" s="6" t="s">
        <v>1193</v>
      </c>
      <c r="M327" s="6" t="s">
        <v>169</v>
      </c>
      <c r="Q327" s="8" t="s">
        <v>31</v>
      </c>
    </row>
    <row r="328" ht="15.75" customHeight="1">
      <c r="A328" s="6" t="s">
        <v>1087</v>
      </c>
      <c r="B328" s="6" t="s">
        <v>1194</v>
      </c>
      <c r="C328" s="6" t="s">
        <v>965</v>
      </c>
      <c r="D328" s="6" t="s">
        <v>1195</v>
      </c>
      <c r="E328" s="6" t="s">
        <v>1090</v>
      </c>
      <c r="F328" s="6" t="s">
        <v>26</v>
      </c>
      <c r="G328" s="6">
        <v>46409.0</v>
      </c>
      <c r="H328" s="6" t="s">
        <v>1091</v>
      </c>
      <c r="I328" s="7">
        <v>44105.0</v>
      </c>
      <c r="J328" s="7">
        <v>44408.0</v>
      </c>
      <c r="K328" s="6" t="s">
        <v>28</v>
      </c>
      <c r="L328" s="6" t="s">
        <v>1092</v>
      </c>
      <c r="M328" s="6" t="s">
        <v>74</v>
      </c>
      <c r="Q328" s="8" t="s">
        <v>249</v>
      </c>
    </row>
    <row r="329" ht="15.75" customHeight="1">
      <c r="A329" s="6" t="s">
        <v>1087</v>
      </c>
      <c r="B329" s="6" t="s">
        <v>1196</v>
      </c>
      <c r="C329" s="6" t="s">
        <v>965</v>
      </c>
      <c r="D329" s="6" t="s">
        <v>1197</v>
      </c>
      <c r="E329" s="6" t="s">
        <v>1090</v>
      </c>
      <c r="F329" s="6" t="s">
        <v>26</v>
      </c>
      <c r="G329" s="6">
        <v>46409.0</v>
      </c>
      <c r="H329" s="6" t="s">
        <v>1091</v>
      </c>
      <c r="I329" s="7">
        <v>44105.0</v>
      </c>
      <c r="J329" s="7">
        <v>44408.0</v>
      </c>
      <c r="K329" s="6" t="s">
        <v>28</v>
      </c>
      <c r="L329" s="6" t="s">
        <v>1092</v>
      </c>
      <c r="M329" s="6" t="s">
        <v>74</v>
      </c>
      <c r="Q329" s="8" t="s">
        <v>249</v>
      </c>
    </row>
    <row r="330" ht="15.75" customHeight="1">
      <c r="A330" s="6" t="s">
        <v>1087</v>
      </c>
      <c r="B330" s="6" t="s">
        <v>1198</v>
      </c>
      <c r="C330" s="6" t="s">
        <v>965</v>
      </c>
      <c r="D330" s="6" t="s">
        <v>1199</v>
      </c>
      <c r="E330" s="6" t="s">
        <v>1090</v>
      </c>
      <c r="F330" s="6" t="s">
        <v>26</v>
      </c>
      <c r="G330" s="6">
        <v>46409.0</v>
      </c>
      <c r="H330" s="6" t="s">
        <v>1091</v>
      </c>
      <c r="I330" s="7">
        <v>44105.0</v>
      </c>
      <c r="J330" s="7">
        <v>44408.0</v>
      </c>
      <c r="K330" s="6" t="s">
        <v>223</v>
      </c>
      <c r="L330" s="6" t="s">
        <v>1092</v>
      </c>
      <c r="M330" s="6" t="s">
        <v>74</v>
      </c>
      <c r="Q330" s="8" t="s">
        <v>249</v>
      </c>
    </row>
    <row r="331" ht="15.75" customHeight="1">
      <c r="A331" s="6" t="s">
        <v>963</v>
      </c>
      <c r="B331" s="6" t="s">
        <v>1200</v>
      </c>
      <c r="C331" s="6" t="s">
        <v>965</v>
      </c>
      <c r="D331" s="6" t="s">
        <v>1201</v>
      </c>
      <c r="E331" s="6" t="s">
        <v>1073</v>
      </c>
      <c r="F331" s="6" t="s">
        <v>26</v>
      </c>
      <c r="G331" s="6">
        <v>46410.0</v>
      </c>
      <c r="H331" s="6" t="s">
        <v>968</v>
      </c>
      <c r="I331" s="7">
        <v>44105.0</v>
      </c>
      <c r="J331" s="7">
        <v>44421.0</v>
      </c>
      <c r="K331" s="6" t="s">
        <v>28</v>
      </c>
      <c r="L331" s="6" t="s">
        <v>700</v>
      </c>
      <c r="M331" s="6" t="s">
        <v>1202</v>
      </c>
      <c r="Q331" s="8" t="s">
        <v>31</v>
      </c>
    </row>
    <row r="332" ht="15.75" customHeight="1">
      <c r="A332" s="6" t="s">
        <v>963</v>
      </c>
      <c r="B332" s="6" t="s">
        <v>1203</v>
      </c>
      <c r="C332" s="6" t="s">
        <v>965</v>
      </c>
      <c r="D332" s="6" t="s">
        <v>1204</v>
      </c>
      <c r="E332" s="6" t="s">
        <v>1073</v>
      </c>
      <c r="F332" s="6" t="s">
        <v>26</v>
      </c>
      <c r="G332" s="6">
        <v>46410.0</v>
      </c>
      <c r="H332" s="6" t="s">
        <v>968</v>
      </c>
      <c r="I332" s="7">
        <v>44105.0</v>
      </c>
      <c r="J332" s="7">
        <v>44421.0</v>
      </c>
      <c r="K332" s="6" t="s">
        <v>28</v>
      </c>
      <c r="L332" s="6" t="s">
        <v>700</v>
      </c>
      <c r="M332" s="6" t="s">
        <v>1202</v>
      </c>
      <c r="Q332" s="8" t="s">
        <v>31</v>
      </c>
    </row>
    <row r="333" ht="15.75" customHeight="1">
      <c r="A333" s="6" t="s">
        <v>963</v>
      </c>
      <c r="B333" s="6" t="s">
        <v>1205</v>
      </c>
      <c r="C333" s="6" t="s">
        <v>965</v>
      </c>
      <c r="D333" s="6" t="s">
        <v>1206</v>
      </c>
      <c r="E333" s="6" t="s">
        <v>1073</v>
      </c>
      <c r="F333" s="6" t="s">
        <v>26</v>
      </c>
      <c r="G333" s="6">
        <v>46410.0</v>
      </c>
      <c r="H333" s="6" t="s">
        <v>968</v>
      </c>
      <c r="I333" s="7">
        <v>44105.0</v>
      </c>
      <c r="J333" s="7">
        <v>44351.0</v>
      </c>
      <c r="K333" s="6" t="s">
        <v>28</v>
      </c>
      <c r="L333" s="6" t="s">
        <v>142</v>
      </c>
      <c r="M333" s="6" t="s">
        <v>349</v>
      </c>
      <c r="Q333" s="8" t="s">
        <v>31</v>
      </c>
    </row>
    <row r="334" ht="15.75" customHeight="1">
      <c r="A334" s="6" t="s">
        <v>963</v>
      </c>
      <c r="B334" s="6" t="s">
        <v>1207</v>
      </c>
      <c r="C334" s="6" t="s">
        <v>965</v>
      </c>
      <c r="D334" s="6" t="s">
        <v>1208</v>
      </c>
      <c r="E334" s="6" t="s">
        <v>1073</v>
      </c>
      <c r="F334" s="6" t="s">
        <v>26</v>
      </c>
      <c r="G334" s="6">
        <v>46410.0</v>
      </c>
      <c r="H334" s="6" t="s">
        <v>968</v>
      </c>
      <c r="I334" s="7">
        <v>44105.0</v>
      </c>
      <c r="J334" s="7">
        <v>44421.0</v>
      </c>
      <c r="K334" s="6" t="s">
        <v>28</v>
      </c>
      <c r="L334" s="6" t="s">
        <v>700</v>
      </c>
      <c r="M334" s="6" t="s">
        <v>1202</v>
      </c>
      <c r="Q334" s="8" t="s">
        <v>31</v>
      </c>
    </row>
    <row r="335" ht="15.75" customHeight="1">
      <c r="A335" s="6" t="s">
        <v>963</v>
      </c>
      <c r="B335" s="6" t="s">
        <v>1209</v>
      </c>
      <c r="C335" s="6" t="s">
        <v>965</v>
      </c>
      <c r="D335" s="6" t="s">
        <v>1210</v>
      </c>
      <c r="E335" s="6" t="s">
        <v>1073</v>
      </c>
      <c r="F335" s="6" t="s">
        <v>26</v>
      </c>
      <c r="G335" s="6">
        <v>46410.0</v>
      </c>
      <c r="H335" s="6" t="s">
        <v>968</v>
      </c>
      <c r="I335" s="7">
        <v>44105.0</v>
      </c>
      <c r="J335" s="7">
        <v>44421.0</v>
      </c>
      <c r="K335" s="6" t="s">
        <v>28</v>
      </c>
      <c r="L335" s="6" t="s">
        <v>700</v>
      </c>
      <c r="M335" s="6" t="s">
        <v>1202</v>
      </c>
      <c r="Q335" s="8" t="s">
        <v>31</v>
      </c>
    </row>
    <row r="336" ht="15.75" customHeight="1">
      <c r="A336" s="6" t="s">
        <v>963</v>
      </c>
      <c r="B336" s="6" t="s">
        <v>1211</v>
      </c>
      <c r="C336" s="6" t="s">
        <v>965</v>
      </c>
      <c r="D336" s="6" t="s">
        <v>1212</v>
      </c>
      <c r="E336" s="6" t="s">
        <v>1073</v>
      </c>
      <c r="F336" s="6" t="s">
        <v>26</v>
      </c>
      <c r="G336" s="6">
        <v>46410.0</v>
      </c>
      <c r="H336" s="6" t="s">
        <v>968</v>
      </c>
      <c r="I336" s="7">
        <v>44105.0</v>
      </c>
      <c r="J336" s="7">
        <v>44421.0</v>
      </c>
      <c r="K336" s="6" t="s">
        <v>28</v>
      </c>
      <c r="L336" s="6" t="s">
        <v>224</v>
      </c>
      <c r="M336" s="6" t="s">
        <v>1202</v>
      </c>
      <c r="Q336" s="8" t="s">
        <v>249</v>
      </c>
    </row>
    <row r="337" ht="15.75" customHeight="1">
      <c r="A337" s="6" t="s">
        <v>963</v>
      </c>
      <c r="B337" s="6" t="s">
        <v>1213</v>
      </c>
      <c r="C337" s="6" t="s">
        <v>965</v>
      </c>
      <c r="D337" s="6" t="s">
        <v>1214</v>
      </c>
      <c r="E337" s="6" t="s">
        <v>1073</v>
      </c>
      <c r="F337" s="6" t="s">
        <v>26</v>
      </c>
      <c r="G337" s="6">
        <v>46410.0</v>
      </c>
      <c r="H337" s="6" t="s">
        <v>968</v>
      </c>
      <c r="I337" s="7">
        <v>44105.0</v>
      </c>
      <c r="J337" s="7">
        <v>44351.0</v>
      </c>
      <c r="K337" s="6" t="s">
        <v>28</v>
      </c>
      <c r="L337" s="6" t="s">
        <v>224</v>
      </c>
      <c r="M337" s="6" t="s">
        <v>349</v>
      </c>
      <c r="Q337" s="8" t="s">
        <v>31</v>
      </c>
    </row>
    <row r="338" ht="15.75" customHeight="1">
      <c r="A338" s="6" t="s">
        <v>963</v>
      </c>
      <c r="B338" s="6" t="s">
        <v>1215</v>
      </c>
      <c r="C338" s="6" t="s">
        <v>965</v>
      </c>
      <c r="D338" s="6" t="s">
        <v>1216</v>
      </c>
      <c r="E338" s="6" t="s">
        <v>1073</v>
      </c>
      <c r="F338" s="6" t="s">
        <v>26</v>
      </c>
      <c r="G338" s="6">
        <v>46410.0</v>
      </c>
      <c r="H338" s="6" t="s">
        <v>968</v>
      </c>
      <c r="I338" s="7">
        <v>44105.0</v>
      </c>
      <c r="J338" s="7">
        <v>44421.0</v>
      </c>
      <c r="K338" s="6" t="s">
        <v>28</v>
      </c>
      <c r="L338" s="6" t="s">
        <v>700</v>
      </c>
      <c r="M338" s="6" t="s">
        <v>1202</v>
      </c>
      <c r="Q338" s="8" t="s">
        <v>31</v>
      </c>
    </row>
    <row r="339" ht="15.75" customHeight="1">
      <c r="A339" s="6" t="s">
        <v>963</v>
      </c>
      <c r="B339" s="6" t="s">
        <v>1217</v>
      </c>
      <c r="C339" s="6" t="s">
        <v>965</v>
      </c>
      <c r="D339" s="6" t="s">
        <v>1218</v>
      </c>
      <c r="E339" s="6" t="s">
        <v>1073</v>
      </c>
      <c r="F339" s="6" t="s">
        <v>26</v>
      </c>
      <c r="G339" s="6">
        <v>46410.0</v>
      </c>
      <c r="H339" s="6" t="s">
        <v>968</v>
      </c>
      <c r="I339" s="7">
        <v>44354.0</v>
      </c>
      <c r="J339" s="7">
        <v>44421.0</v>
      </c>
      <c r="K339" s="6" t="s">
        <v>28</v>
      </c>
      <c r="L339" s="6" t="s">
        <v>700</v>
      </c>
      <c r="M339" s="6" t="s">
        <v>1202</v>
      </c>
      <c r="Q339" s="8" t="s">
        <v>31</v>
      </c>
    </row>
    <row r="340" ht="15.75" customHeight="1">
      <c r="A340" s="6" t="s">
        <v>963</v>
      </c>
      <c r="B340" s="6" t="s">
        <v>1219</v>
      </c>
      <c r="C340" s="6" t="s">
        <v>965</v>
      </c>
      <c r="D340" s="6" t="s">
        <v>1220</v>
      </c>
      <c r="E340" s="6" t="s">
        <v>1073</v>
      </c>
      <c r="F340" s="6" t="s">
        <v>26</v>
      </c>
      <c r="G340" s="6">
        <v>46410.0</v>
      </c>
      <c r="H340" s="6" t="s">
        <v>968</v>
      </c>
      <c r="I340" s="7">
        <v>44354.0</v>
      </c>
      <c r="J340" s="7">
        <v>44421.0</v>
      </c>
      <c r="K340" s="6" t="s">
        <v>28</v>
      </c>
      <c r="L340" s="6" t="s">
        <v>700</v>
      </c>
      <c r="M340" s="6" t="s">
        <v>1202</v>
      </c>
      <c r="Q340" s="8" t="s">
        <v>31</v>
      </c>
    </row>
    <row r="341" ht="15.75" customHeight="1">
      <c r="A341" s="6" t="s">
        <v>963</v>
      </c>
      <c r="B341" s="6" t="s">
        <v>1221</v>
      </c>
      <c r="C341" s="6" t="s">
        <v>965</v>
      </c>
      <c r="D341" s="6" t="s">
        <v>1222</v>
      </c>
      <c r="E341" s="6" t="s">
        <v>1073</v>
      </c>
      <c r="F341" s="6" t="s">
        <v>26</v>
      </c>
      <c r="G341" s="6">
        <v>46410.0</v>
      </c>
      <c r="H341" s="6" t="s">
        <v>968</v>
      </c>
      <c r="I341" s="7">
        <v>44354.0</v>
      </c>
      <c r="J341" s="7">
        <v>44421.0</v>
      </c>
      <c r="K341" s="6" t="s">
        <v>28</v>
      </c>
      <c r="M341" s="6" t="s">
        <v>583</v>
      </c>
      <c r="Q341" s="8" t="s">
        <v>249</v>
      </c>
    </row>
    <row r="342" ht="15.75" customHeight="1">
      <c r="A342" s="6" t="s">
        <v>963</v>
      </c>
      <c r="B342" s="6" t="s">
        <v>1223</v>
      </c>
      <c r="C342" s="6" t="s">
        <v>965</v>
      </c>
      <c r="D342" s="6" t="s">
        <v>1224</v>
      </c>
      <c r="E342" s="6" t="s">
        <v>1073</v>
      </c>
      <c r="F342" s="6" t="s">
        <v>26</v>
      </c>
      <c r="G342" s="6">
        <v>46410.0</v>
      </c>
      <c r="H342" s="6" t="s">
        <v>968</v>
      </c>
      <c r="I342" s="7">
        <v>44354.0</v>
      </c>
      <c r="J342" s="7">
        <v>44421.0</v>
      </c>
      <c r="K342" s="6" t="s">
        <v>28</v>
      </c>
      <c r="L342" s="6" t="s">
        <v>700</v>
      </c>
      <c r="M342" s="6" t="s">
        <v>1202</v>
      </c>
      <c r="Q342" s="8" t="s">
        <v>31</v>
      </c>
    </row>
    <row r="343" ht="15.75" customHeight="1">
      <c r="A343" s="6" t="s">
        <v>1225</v>
      </c>
      <c r="B343" s="6" t="s">
        <v>1225</v>
      </c>
      <c r="C343" s="6" t="s">
        <v>965</v>
      </c>
      <c r="D343" s="6" t="s">
        <v>1226</v>
      </c>
      <c r="E343" s="6" t="s">
        <v>1227</v>
      </c>
      <c r="F343" s="6" t="s">
        <v>26</v>
      </c>
      <c r="G343" s="6" t="s">
        <v>1228</v>
      </c>
      <c r="H343" s="6" t="s">
        <v>1229</v>
      </c>
      <c r="I343" s="7">
        <v>44013.0</v>
      </c>
      <c r="J343" s="7">
        <v>44377.0</v>
      </c>
      <c r="K343" s="6" t="s">
        <v>1230</v>
      </c>
      <c r="L343" s="6" t="s">
        <v>1231</v>
      </c>
      <c r="M343" s="6" t="s">
        <v>1232</v>
      </c>
      <c r="Q343" s="8" t="s">
        <v>31</v>
      </c>
    </row>
    <row r="344" ht="15.75" customHeight="1">
      <c r="A344" s="6" t="s">
        <v>1060</v>
      </c>
      <c r="B344" s="6" t="s">
        <v>1233</v>
      </c>
      <c r="C344" s="6" t="s">
        <v>965</v>
      </c>
      <c r="D344" s="6" t="s">
        <v>1234</v>
      </c>
      <c r="E344" s="6" t="s">
        <v>1235</v>
      </c>
      <c r="F344" s="6" t="s">
        <v>26</v>
      </c>
      <c r="G344" s="6" t="s">
        <v>1236</v>
      </c>
      <c r="H344" s="6" t="s">
        <v>1064</v>
      </c>
      <c r="I344" s="7">
        <v>44105.0</v>
      </c>
      <c r="J344" s="7">
        <v>44377.0</v>
      </c>
      <c r="K344" s="6" t="s">
        <v>28</v>
      </c>
      <c r="L344" s="6" t="s">
        <v>1237</v>
      </c>
      <c r="M344" s="6" t="s">
        <v>1238</v>
      </c>
      <c r="Q344" s="8" t="s">
        <v>31</v>
      </c>
    </row>
    <row r="345" ht="15.75" customHeight="1">
      <c r="A345" s="6" t="s">
        <v>1239</v>
      </c>
      <c r="B345" s="6" t="s">
        <v>1240</v>
      </c>
      <c r="C345" s="6" t="s">
        <v>965</v>
      </c>
      <c r="D345" s="6" t="s">
        <v>1241</v>
      </c>
      <c r="E345" s="6" t="s">
        <v>1242</v>
      </c>
      <c r="F345" s="6" t="s">
        <v>26</v>
      </c>
      <c r="G345" s="6" t="s">
        <v>1243</v>
      </c>
      <c r="H345" s="6" t="s">
        <v>1244</v>
      </c>
      <c r="I345" s="7">
        <v>44105.0</v>
      </c>
      <c r="J345" s="7">
        <v>44377.0</v>
      </c>
      <c r="K345" s="6" t="s">
        <v>28</v>
      </c>
      <c r="L345" s="6" t="s">
        <v>390</v>
      </c>
      <c r="M345" s="6" t="s">
        <v>1245</v>
      </c>
      <c r="Q345" s="8" t="s">
        <v>31</v>
      </c>
    </row>
    <row r="346" ht="15.75" customHeight="1">
      <c r="A346" s="6" t="s">
        <v>1246</v>
      </c>
      <c r="B346" s="6" t="s">
        <v>1247</v>
      </c>
      <c r="C346" s="6" t="s">
        <v>1248</v>
      </c>
      <c r="D346" s="6" t="s">
        <v>1249</v>
      </c>
      <c r="E346" s="6" t="s">
        <v>1250</v>
      </c>
      <c r="F346" s="6" t="s">
        <v>26</v>
      </c>
      <c r="G346" s="6">
        <v>46346.0</v>
      </c>
      <c r="H346" s="6" t="s">
        <v>1251</v>
      </c>
      <c r="I346" s="7">
        <v>44361.0</v>
      </c>
      <c r="J346" s="7">
        <v>44392.0</v>
      </c>
      <c r="K346" s="6" t="s">
        <v>186</v>
      </c>
      <c r="L346" s="6" t="s">
        <v>69</v>
      </c>
      <c r="M346" s="6" t="s">
        <v>539</v>
      </c>
      <c r="Q346" s="8" t="s">
        <v>31</v>
      </c>
    </row>
    <row r="347" ht="15.75" customHeight="1">
      <c r="A347" s="6" t="s">
        <v>1246</v>
      </c>
      <c r="B347" s="6" t="s">
        <v>1252</v>
      </c>
      <c r="C347" s="6" t="s">
        <v>1248</v>
      </c>
      <c r="D347" s="6" t="s">
        <v>1253</v>
      </c>
      <c r="E347" s="6" t="s">
        <v>1248</v>
      </c>
      <c r="F347" s="6" t="s">
        <v>26</v>
      </c>
      <c r="G347" s="6">
        <v>46350.0</v>
      </c>
      <c r="H347" s="6" t="s">
        <v>1251</v>
      </c>
      <c r="I347" s="7">
        <v>44361.0</v>
      </c>
      <c r="J347" s="7">
        <v>44392.0</v>
      </c>
      <c r="K347" s="6" t="s">
        <v>186</v>
      </c>
      <c r="L347" s="6" t="s">
        <v>69</v>
      </c>
      <c r="M347" s="6" t="s">
        <v>539</v>
      </c>
      <c r="Q347" s="8" t="s">
        <v>31</v>
      </c>
    </row>
    <row r="348" ht="15.75" customHeight="1">
      <c r="A348" s="6" t="s">
        <v>1246</v>
      </c>
      <c r="B348" s="6" t="s">
        <v>1254</v>
      </c>
      <c r="C348" s="6" t="s">
        <v>1248</v>
      </c>
      <c r="D348" s="6" t="s">
        <v>1255</v>
      </c>
      <c r="E348" s="6" t="s">
        <v>1248</v>
      </c>
      <c r="F348" s="6" t="s">
        <v>26</v>
      </c>
      <c r="G348" s="6">
        <v>46350.0</v>
      </c>
      <c r="H348" s="6" t="s">
        <v>1251</v>
      </c>
      <c r="I348" s="7">
        <v>44361.0</v>
      </c>
      <c r="J348" s="7">
        <v>44392.0</v>
      </c>
      <c r="K348" s="6" t="s">
        <v>186</v>
      </c>
      <c r="L348" s="6" t="s">
        <v>69</v>
      </c>
      <c r="M348" s="6" t="s">
        <v>539</v>
      </c>
      <c r="Q348" s="8" t="s">
        <v>31</v>
      </c>
    </row>
    <row r="349" ht="15.75" customHeight="1">
      <c r="A349" s="6" t="s">
        <v>1246</v>
      </c>
      <c r="B349" s="6" t="s">
        <v>1256</v>
      </c>
      <c r="C349" s="6" t="s">
        <v>1248</v>
      </c>
      <c r="D349" s="6" t="s">
        <v>1257</v>
      </c>
      <c r="E349" s="6" t="s">
        <v>1248</v>
      </c>
      <c r="F349" s="6" t="s">
        <v>26</v>
      </c>
      <c r="G349" s="6">
        <v>46350.0</v>
      </c>
      <c r="H349" s="6" t="s">
        <v>1251</v>
      </c>
      <c r="I349" s="7">
        <v>44361.0</v>
      </c>
      <c r="J349" s="7">
        <v>44392.0</v>
      </c>
      <c r="K349" s="6" t="s">
        <v>186</v>
      </c>
      <c r="L349" s="6" t="s">
        <v>69</v>
      </c>
      <c r="M349" s="6" t="s">
        <v>539</v>
      </c>
      <c r="Q349" s="8" t="s">
        <v>31</v>
      </c>
    </row>
    <row r="350" ht="15.75" customHeight="1">
      <c r="A350" s="6" t="s">
        <v>1246</v>
      </c>
      <c r="B350" s="6" t="s">
        <v>1258</v>
      </c>
      <c r="C350" s="6" t="s">
        <v>1248</v>
      </c>
      <c r="D350" s="6" t="s">
        <v>1259</v>
      </c>
      <c r="E350" s="6" t="s">
        <v>1248</v>
      </c>
      <c r="F350" s="6" t="s">
        <v>26</v>
      </c>
      <c r="G350" s="6">
        <v>46350.0</v>
      </c>
      <c r="H350" s="6" t="s">
        <v>1251</v>
      </c>
      <c r="I350" s="7">
        <v>44361.0</v>
      </c>
      <c r="J350" s="7">
        <v>44406.0</v>
      </c>
      <c r="K350" s="6" t="s">
        <v>186</v>
      </c>
      <c r="L350" s="6" t="s">
        <v>69</v>
      </c>
      <c r="M350" s="6" t="s">
        <v>539</v>
      </c>
      <c r="Q350" s="8" t="s">
        <v>31</v>
      </c>
    </row>
    <row r="351" ht="15.75" customHeight="1">
      <c r="A351" s="6" t="s">
        <v>1246</v>
      </c>
      <c r="B351" s="6" t="s">
        <v>1260</v>
      </c>
      <c r="C351" s="6" t="s">
        <v>1248</v>
      </c>
      <c r="D351" s="6" t="s">
        <v>1261</v>
      </c>
      <c r="E351" s="6" t="s">
        <v>1248</v>
      </c>
      <c r="F351" s="6" t="s">
        <v>26</v>
      </c>
      <c r="G351" s="6">
        <v>46350.0</v>
      </c>
      <c r="H351" s="6" t="s">
        <v>1251</v>
      </c>
      <c r="I351" s="7">
        <v>44361.0</v>
      </c>
      <c r="J351" s="7">
        <v>44406.0</v>
      </c>
      <c r="K351" s="6" t="s">
        <v>186</v>
      </c>
      <c r="L351" s="6" t="s">
        <v>69</v>
      </c>
      <c r="M351" s="6" t="s">
        <v>539</v>
      </c>
      <c r="Q351" s="8" t="s">
        <v>31</v>
      </c>
    </row>
    <row r="352" ht="15.75" customHeight="1">
      <c r="A352" s="6" t="s">
        <v>1246</v>
      </c>
      <c r="B352" s="6" t="s">
        <v>1262</v>
      </c>
      <c r="C352" s="6" t="s">
        <v>1248</v>
      </c>
      <c r="D352" s="6" t="s">
        <v>1263</v>
      </c>
      <c r="E352" s="6" t="s">
        <v>1248</v>
      </c>
      <c r="F352" s="6" t="s">
        <v>26</v>
      </c>
      <c r="G352" s="6">
        <v>46350.0</v>
      </c>
      <c r="H352" s="6" t="s">
        <v>1251</v>
      </c>
      <c r="I352" s="7">
        <v>44361.0</v>
      </c>
      <c r="J352" s="7">
        <v>44392.0</v>
      </c>
      <c r="K352" s="6" t="s">
        <v>186</v>
      </c>
      <c r="L352" s="6" t="s">
        <v>69</v>
      </c>
      <c r="M352" s="6" t="s">
        <v>539</v>
      </c>
      <c r="Q352" s="8" t="s">
        <v>31</v>
      </c>
    </row>
    <row r="353" ht="15.75" customHeight="1">
      <c r="A353" s="6" t="s">
        <v>1264</v>
      </c>
      <c r="B353" s="6" t="s">
        <v>1265</v>
      </c>
      <c r="C353" s="6" t="s">
        <v>1248</v>
      </c>
      <c r="D353" s="6" t="s">
        <v>1266</v>
      </c>
      <c r="E353" s="6" t="s">
        <v>1267</v>
      </c>
      <c r="F353" s="6" t="s">
        <v>26</v>
      </c>
      <c r="G353" s="6">
        <v>46360.0</v>
      </c>
      <c r="H353" s="6" t="s">
        <v>1268</v>
      </c>
      <c r="I353" s="7">
        <v>44105.0</v>
      </c>
      <c r="J353" s="7">
        <v>44355.0</v>
      </c>
      <c r="K353" s="6" t="s">
        <v>28</v>
      </c>
      <c r="L353" s="6" t="s">
        <v>1269</v>
      </c>
      <c r="M353" s="6" t="s">
        <v>1270</v>
      </c>
      <c r="Q353" s="8" t="s">
        <v>31</v>
      </c>
    </row>
    <row r="354" ht="15.75" customHeight="1">
      <c r="A354" s="6" t="s">
        <v>1264</v>
      </c>
      <c r="B354" s="6" t="s">
        <v>1271</v>
      </c>
      <c r="C354" s="6" t="s">
        <v>1248</v>
      </c>
      <c r="D354" s="6" t="s">
        <v>1272</v>
      </c>
      <c r="E354" s="6" t="s">
        <v>1267</v>
      </c>
      <c r="F354" s="6" t="s">
        <v>26</v>
      </c>
      <c r="G354" s="6">
        <v>46360.0</v>
      </c>
      <c r="H354" s="6" t="s">
        <v>1268</v>
      </c>
      <c r="I354" s="7">
        <v>44105.0</v>
      </c>
      <c r="J354" s="7">
        <v>44386.0</v>
      </c>
      <c r="K354" s="6" t="s">
        <v>28</v>
      </c>
      <c r="L354" s="6" t="s">
        <v>1273</v>
      </c>
      <c r="M354" s="6" t="s">
        <v>349</v>
      </c>
      <c r="Q354" s="8" t="s">
        <v>31</v>
      </c>
    </row>
    <row r="355" ht="15.75" customHeight="1">
      <c r="A355" s="6" t="s">
        <v>1264</v>
      </c>
      <c r="B355" s="6" t="s">
        <v>1274</v>
      </c>
      <c r="C355" s="6" t="s">
        <v>1248</v>
      </c>
      <c r="D355" s="6" t="s">
        <v>1275</v>
      </c>
      <c r="E355" s="6" t="s">
        <v>1267</v>
      </c>
      <c r="F355" s="6" t="s">
        <v>26</v>
      </c>
      <c r="G355" s="6">
        <v>46360.0</v>
      </c>
      <c r="H355" s="6" t="s">
        <v>1268</v>
      </c>
      <c r="I355" s="7">
        <v>44141.0</v>
      </c>
      <c r="J355" s="7">
        <v>44355.0</v>
      </c>
      <c r="K355" s="6" t="s">
        <v>28</v>
      </c>
      <c r="L355" s="6" t="s">
        <v>244</v>
      </c>
      <c r="M355" s="6" t="s">
        <v>391</v>
      </c>
      <c r="Q355" s="8" t="s">
        <v>31</v>
      </c>
    </row>
    <row r="356" ht="15.75" customHeight="1">
      <c r="A356" s="6" t="s">
        <v>1264</v>
      </c>
      <c r="B356" s="6" t="s">
        <v>1276</v>
      </c>
      <c r="C356" s="6" t="s">
        <v>1248</v>
      </c>
      <c r="D356" s="6" t="s">
        <v>1277</v>
      </c>
      <c r="E356" s="6" t="s">
        <v>1267</v>
      </c>
      <c r="F356" s="6" t="s">
        <v>26</v>
      </c>
      <c r="G356" s="6">
        <v>46360.0</v>
      </c>
      <c r="H356" s="6" t="s">
        <v>1268</v>
      </c>
      <c r="I356" s="7">
        <v>44361.0</v>
      </c>
      <c r="J356" s="7">
        <v>44407.0</v>
      </c>
      <c r="K356" s="6" t="s">
        <v>28</v>
      </c>
      <c r="M356" s="6" t="s">
        <v>1278</v>
      </c>
      <c r="Q356" s="8" t="s">
        <v>249</v>
      </c>
    </row>
    <row r="357" ht="15.75" customHeight="1">
      <c r="A357" s="6" t="s">
        <v>1264</v>
      </c>
      <c r="B357" s="6" t="s">
        <v>1279</v>
      </c>
      <c r="C357" s="6" t="s">
        <v>1248</v>
      </c>
      <c r="D357" s="6" t="s">
        <v>1280</v>
      </c>
      <c r="E357" s="6" t="s">
        <v>1267</v>
      </c>
      <c r="F357" s="6" t="s">
        <v>26</v>
      </c>
      <c r="G357" s="6">
        <v>46360.0</v>
      </c>
      <c r="H357" s="6" t="s">
        <v>1268</v>
      </c>
      <c r="I357" s="7">
        <v>44361.0</v>
      </c>
      <c r="J357" s="7">
        <v>44407.0</v>
      </c>
      <c r="K357" s="6" t="s">
        <v>28</v>
      </c>
      <c r="M357" s="6" t="s">
        <v>1281</v>
      </c>
      <c r="Q357" s="8" t="s">
        <v>249</v>
      </c>
    </row>
    <row r="358" ht="15.75" customHeight="1">
      <c r="A358" s="6" t="s">
        <v>1264</v>
      </c>
      <c r="B358" s="6" t="s">
        <v>1282</v>
      </c>
      <c r="C358" s="6" t="s">
        <v>1248</v>
      </c>
      <c r="D358" s="6" t="s">
        <v>1283</v>
      </c>
      <c r="E358" s="6" t="s">
        <v>1267</v>
      </c>
      <c r="F358" s="6" t="s">
        <v>26</v>
      </c>
      <c r="G358" s="6">
        <v>46360.0</v>
      </c>
      <c r="H358" s="6" t="s">
        <v>1284</v>
      </c>
      <c r="I358" s="7">
        <v>44361.0</v>
      </c>
      <c r="J358" s="7">
        <v>44407.0</v>
      </c>
      <c r="K358" s="6" t="s">
        <v>28</v>
      </c>
      <c r="M358" s="6" t="s">
        <v>1285</v>
      </c>
      <c r="Q358" s="8" t="s">
        <v>249</v>
      </c>
    </row>
    <row r="359" ht="15.75" customHeight="1">
      <c r="A359" s="6" t="s">
        <v>1264</v>
      </c>
      <c r="B359" s="6" t="s">
        <v>1286</v>
      </c>
      <c r="C359" s="6" t="s">
        <v>1248</v>
      </c>
      <c r="D359" s="6" t="s">
        <v>1287</v>
      </c>
      <c r="E359" s="6" t="s">
        <v>1267</v>
      </c>
      <c r="F359" s="6" t="s">
        <v>26</v>
      </c>
      <c r="G359" s="6">
        <v>46360.0</v>
      </c>
      <c r="H359" s="6" t="s">
        <v>1268</v>
      </c>
      <c r="I359" s="7">
        <v>44361.0</v>
      </c>
      <c r="J359" s="7">
        <v>44407.0</v>
      </c>
      <c r="K359" s="6" t="s">
        <v>28</v>
      </c>
      <c r="M359" s="6" t="s">
        <v>717</v>
      </c>
      <c r="Q359" s="8" t="s">
        <v>249</v>
      </c>
    </row>
    <row r="360" ht="15.75" customHeight="1">
      <c r="A360" s="6" t="s">
        <v>1264</v>
      </c>
      <c r="B360" s="6" t="s">
        <v>1288</v>
      </c>
      <c r="C360" s="6" t="s">
        <v>1248</v>
      </c>
      <c r="D360" s="6" t="s">
        <v>1289</v>
      </c>
      <c r="E360" s="6" t="s">
        <v>1267</v>
      </c>
      <c r="F360" s="6" t="s">
        <v>26</v>
      </c>
      <c r="G360" s="6">
        <v>46360.0</v>
      </c>
      <c r="H360" s="6" t="s">
        <v>1268</v>
      </c>
      <c r="I360" s="7">
        <v>44361.0</v>
      </c>
      <c r="J360" s="7">
        <v>44407.0</v>
      </c>
      <c r="K360" s="6" t="s">
        <v>28</v>
      </c>
      <c r="M360" s="6" t="s">
        <v>1290</v>
      </c>
      <c r="Q360" s="8" t="s">
        <v>249</v>
      </c>
    </row>
    <row r="361" ht="15.75" customHeight="1">
      <c r="A361" s="6" t="s">
        <v>1264</v>
      </c>
      <c r="B361" s="6" t="s">
        <v>1291</v>
      </c>
      <c r="C361" s="6" t="s">
        <v>1248</v>
      </c>
      <c r="D361" s="6" t="s">
        <v>1292</v>
      </c>
      <c r="E361" s="6" t="s">
        <v>1267</v>
      </c>
      <c r="F361" s="6" t="s">
        <v>26</v>
      </c>
      <c r="G361" s="6">
        <v>46360.0</v>
      </c>
      <c r="H361" s="6" t="s">
        <v>1268</v>
      </c>
      <c r="I361" s="7">
        <v>44361.0</v>
      </c>
      <c r="J361" s="7">
        <v>44407.0</v>
      </c>
      <c r="K361" s="6" t="s">
        <v>28</v>
      </c>
      <c r="M361" s="6" t="s">
        <v>1293</v>
      </c>
      <c r="Q361" s="8" t="s">
        <v>249</v>
      </c>
    </row>
    <row r="362" ht="15.75" customHeight="1">
      <c r="A362" s="6" t="s">
        <v>1264</v>
      </c>
      <c r="B362" s="6" t="s">
        <v>1294</v>
      </c>
      <c r="C362" s="6" t="s">
        <v>1248</v>
      </c>
      <c r="D362" s="6" t="s">
        <v>1295</v>
      </c>
      <c r="E362" s="6" t="s">
        <v>1267</v>
      </c>
      <c r="F362" s="6" t="s">
        <v>26</v>
      </c>
      <c r="G362" s="6">
        <v>46360.0</v>
      </c>
      <c r="H362" s="6" t="s">
        <v>1268</v>
      </c>
      <c r="I362" s="7">
        <v>44361.0</v>
      </c>
      <c r="J362" s="7">
        <v>44407.0</v>
      </c>
      <c r="K362" s="6" t="s">
        <v>28</v>
      </c>
      <c r="M362" s="6" t="s">
        <v>723</v>
      </c>
      <c r="Q362" s="8" t="s">
        <v>249</v>
      </c>
    </row>
    <row r="363" ht="15.75" customHeight="1">
      <c r="A363" s="6" t="s">
        <v>1296</v>
      </c>
      <c r="B363" s="6" t="s">
        <v>1297</v>
      </c>
      <c r="C363" s="6" t="s">
        <v>1248</v>
      </c>
      <c r="D363" s="6" t="s">
        <v>1298</v>
      </c>
      <c r="E363" s="6" t="s">
        <v>1299</v>
      </c>
      <c r="F363" s="6" t="s">
        <v>26</v>
      </c>
      <c r="G363" s="6" t="s">
        <v>1300</v>
      </c>
      <c r="H363" s="6" t="s">
        <v>1301</v>
      </c>
      <c r="I363" s="7">
        <v>44105.0</v>
      </c>
      <c r="J363" s="7">
        <v>44368.0</v>
      </c>
      <c r="K363" s="6" t="s">
        <v>28</v>
      </c>
      <c r="L363" s="6" t="s">
        <v>142</v>
      </c>
      <c r="M363" s="6" t="s">
        <v>989</v>
      </c>
      <c r="Q363" s="8" t="s">
        <v>31</v>
      </c>
    </row>
    <row r="364" ht="15.75" customHeight="1">
      <c r="A364" s="6" t="s">
        <v>1302</v>
      </c>
      <c r="B364" s="6" t="s">
        <v>1303</v>
      </c>
      <c r="C364" s="6" t="s">
        <v>1248</v>
      </c>
      <c r="D364" s="6" t="s">
        <v>1304</v>
      </c>
      <c r="E364" s="6" t="s">
        <v>1305</v>
      </c>
      <c r="F364" s="6" t="s">
        <v>26</v>
      </c>
      <c r="G364" s="6" t="s">
        <v>1306</v>
      </c>
      <c r="H364" s="6" t="s">
        <v>1307</v>
      </c>
      <c r="I364" s="7">
        <v>44056.0</v>
      </c>
      <c r="J364" s="7">
        <v>44377.0</v>
      </c>
      <c r="K364" s="6" t="s">
        <v>28</v>
      </c>
      <c r="L364" s="6" t="s">
        <v>142</v>
      </c>
      <c r="M364" s="6" t="s">
        <v>30</v>
      </c>
      <c r="Q364" s="8" t="s">
        <v>31</v>
      </c>
    </row>
    <row r="365" ht="15.75" customHeight="1">
      <c r="A365" s="6" t="s">
        <v>1308</v>
      </c>
      <c r="B365" s="6" t="s">
        <v>1309</v>
      </c>
      <c r="C365" s="6" t="s">
        <v>1310</v>
      </c>
      <c r="D365" s="6" t="s">
        <v>1311</v>
      </c>
      <c r="E365" s="6" t="s">
        <v>1312</v>
      </c>
      <c r="F365" s="6" t="s">
        <v>26</v>
      </c>
      <c r="G365" s="6">
        <v>47470.0</v>
      </c>
      <c r="H365" s="6" t="s">
        <v>1313</v>
      </c>
      <c r="I365" s="7">
        <v>44350.0</v>
      </c>
      <c r="J365" s="7">
        <v>44406.0</v>
      </c>
      <c r="K365" s="6" t="s">
        <v>162</v>
      </c>
      <c r="L365" s="6" t="s">
        <v>69</v>
      </c>
      <c r="P365" s="6" t="s">
        <v>1314</v>
      </c>
      <c r="Q365" s="8" t="s">
        <v>31</v>
      </c>
    </row>
    <row r="366" ht="15.75" customHeight="1">
      <c r="A366" s="6" t="s">
        <v>1315</v>
      </c>
      <c r="B366" s="6" t="s">
        <v>1316</v>
      </c>
      <c r="C366" s="6" t="s">
        <v>1310</v>
      </c>
      <c r="D366" s="6" t="s">
        <v>1317</v>
      </c>
      <c r="E366" s="6" t="s">
        <v>1318</v>
      </c>
      <c r="F366" s="6" t="s">
        <v>26</v>
      </c>
      <c r="G366" s="6" t="s">
        <v>1319</v>
      </c>
      <c r="H366" s="6" t="s">
        <v>1320</v>
      </c>
      <c r="I366" s="7">
        <v>44095.0</v>
      </c>
      <c r="J366" s="7">
        <v>44377.0</v>
      </c>
      <c r="K366" s="6" t="s">
        <v>28</v>
      </c>
      <c r="M366" s="6" t="s">
        <v>45</v>
      </c>
      <c r="Q366" s="8" t="s">
        <v>31</v>
      </c>
    </row>
    <row r="367" ht="15.75" customHeight="1">
      <c r="A367" s="6" t="s">
        <v>1321</v>
      </c>
      <c r="B367" s="6" t="s">
        <v>1322</v>
      </c>
      <c r="C367" s="6" t="s">
        <v>836</v>
      </c>
      <c r="D367" s="6" t="s">
        <v>1323</v>
      </c>
      <c r="E367" s="6" t="s">
        <v>1324</v>
      </c>
      <c r="F367" s="6" t="s">
        <v>26</v>
      </c>
      <c r="G367" s="6">
        <v>46001.0</v>
      </c>
      <c r="H367" s="6" t="s">
        <v>1325</v>
      </c>
      <c r="I367" s="7">
        <v>44105.0</v>
      </c>
      <c r="J367" s="7">
        <v>44392.0</v>
      </c>
      <c r="K367" s="6" t="s">
        <v>186</v>
      </c>
      <c r="L367" s="6" t="s">
        <v>244</v>
      </c>
      <c r="M367" s="6" t="s">
        <v>1326</v>
      </c>
      <c r="Q367" s="8" t="s">
        <v>31</v>
      </c>
    </row>
    <row r="368" ht="15.75" customHeight="1">
      <c r="A368" s="6" t="s">
        <v>1327</v>
      </c>
      <c r="B368" s="6" t="s">
        <v>834</v>
      </c>
      <c r="C368" s="6" t="s">
        <v>836</v>
      </c>
      <c r="D368" s="6" t="s">
        <v>1328</v>
      </c>
      <c r="E368" s="6" t="s">
        <v>1329</v>
      </c>
      <c r="F368" s="6" t="s">
        <v>26</v>
      </c>
      <c r="G368" s="6">
        <v>46011.0</v>
      </c>
      <c r="H368" s="6" t="s">
        <v>1330</v>
      </c>
      <c r="I368" s="7">
        <v>44105.0</v>
      </c>
      <c r="J368" s="7">
        <v>44377.0</v>
      </c>
      <c r="K368" s="6" t="s">
        <v>248</v>
      </c>
      <c r="L368" s="6" t="s">
        <v>1331</v>
      </c>
      <c r="M368" s="6" t="s">
        <v>1032</v>
      </c>
      <c r="Q368" s="8" t="s">
        <v>31</v>
      </c>
    </row>
    <row r="369" ht="15.75" customHeight="1">
      <c r="A369" s="6" t="s">
        <v>1327</v>
      </c>
      <c r="B369" s="6" t="s">
        <v>1332</v>
      </c>
      <c r="C369" s="6" t="s">
        <v>836</v>
      </c>
      <c r="D369" s="6" t="s">
        <v>1333</v>
      </c>
      <c r="E369" s="6" t="s">
        <v>1329</v>
      </c>
      <c r="F369" s="6" t="s">
        <v>26</v>
      </c>
      <c r="G369" s="6">
        <v>46012.0</v>
      </c>
      <c r="H369" s="6" t="s">
        <v>1330</v>
      </c>
      <c r="I369" s="7">
        <v>44105.0</v>
      </c>
      <c r="J369" s="7">
        <v>44377.0</v>
      </c>
      <c r="K369" s="6" t="s">
        <v>248</v>
      </c>
      <c r="L369" s="6" t="s">
        <v>1331</v>
      </c>
      <c r="M369" s="6" t="s">
        <v>1032</v>
      </c>
      <c r="Q369" s="8" t="s">
        <v>31</v>
      </c>
    </row>
    <row r="370" ht="15.75" customHeight="1">
      <c r="A370" s="6" t="s">
        <v>1327</v>
      </c>
      <c r="B370" s="6" t="s">
        <v>1334</v>
      </c>
      <c r="C370" s="6" t="s">
        <v>836</v>
      </c>
      <c r="D370" s="6" t="s">
        <v>1335</v>
      </c>
      <c r="E370" s="6" t="s">
        <v>1329</v>
      </c>
      <c r="F370" s="6" t="s">
        <v>26</v>
      </c>
      <c r="G370" s="6">
        <v>46012.0</v>
      </c>
      <c r="H370" s="6" t="s">
        <v>1330</v>
      </c>
      <c r="I370" s="7">
        <v>44105.0</v>
      </c>
      <c r="J370" s="7">
        <v>44377.0</v>
      </c>
      <c r="K370" s="6" t="s">
        <v>248</v>
      </c>
      <c r="L370" s="6" t="s">
        <v>1331</v>
      </c>
      <c r="M370" s="6" t="s">
        <v>1032</v>
      </c>
      <c r="Q370" s="8" t="s">
        <v>31</v>
      </c>
    </row>
    <row r="371" ht="15.75" customHeight="1">
      <c r="A371" s="6" t="s">
        <v>1327</v>
      </c>
      <c r="B371" s="6" t="s">
        <v>1336</v>
      </c>
      <c r="C371" s="6" t="s">
        <v>836</v>
      </c>
      <c r="D371" s="6" t="s">
        <v>1337</v>
      </c>
      <c r="E371" s="6" t="s">
        <v>1329</v>
      </c>
      <c r="F371" s="6" t="s">
        <v>26</v>
      </c>
      <c r="G371" s="6">
        <v>46012.0</v>
      </c>
      <c r="H371" s="6" t="s">
        <v>1330</v>
      </c>
      <c r="I371" s="7">
        <v>44105.0</v>
      </c>
      <c r="J371" s="7">
        <v>44377.0</v>
      </c>
      <c r="K371" s="6" t="s">
        <v>248</v>
      </c>
      <c r="L371" s="6" t="s">
        <v>1331</v>
      </c>
      <c r="M371" s="6" t="s">
        <v>1032</v>
      </c>
      <c r="Q371" s="8" t="s">
        <v>31</v>
      </c>
    </row>
    <row r="372" ht="15.75" customHeight="1">
      <c r="A372" s="6" t="s">
        <v>1327</v>
      </c>
      <c r="B372" s="6" t="s">
        <v>1338</v>
      </c>
      <c r="C372" s="6" t="s">
        <v>836</v>
      </c>
      <c r="D372" s="6" t="s">
        <v>1339</v>
      </c>
      <c r="E372" s="6" t="s">
        <v>1329</v>
      </c>
      <c r="F372" s="6" t="s">
        <v>26</v>
      </c>
      <c r="G372" s="6">
        <v>46013.0</v>
      </c>
      <c r="H372" s="6" t="s">
        <v>1330</v>
      </c>
      <c r="I372" s="7">
        <v>44105.0</v>
      </c>
      <c r="J372" s="7">
        <v>44358.0</v>
      </c>
      <c r="K372" s="6" t="s">
        <v>248</v>
      </c>
      <c r="M372" s="6" t="s">
        <v>1046</v>
      </c>
      <c r="Q372" s="8" t="s">
        <v>31</v>
      </c>
    </row>
    <row r="373" ht="15.75" customHeight="1">
      <c r="A373" s="6" t="s">
        <v>1327</v>
      </c>
      <c r="B373" s="6" t="s">
        <v>1340</v>
      </c>
      <c r="C373" s="6" t="s">
        <v>836</v>
      </c>
      <c r="D373" s="6" t="s">
        <v>1341</v>
      </c>
      <c r="E373" s="6" t="s">
        <v>1329</v>
      </c>
      <c r="F373" s="6" t="s">
        <v>26</v>
      </c>
      <c r="G373" s="6">
        <v>46013.0</v>
      </c>
      <c r="H373" s="6" t="s">
        <v>1330</v>
      </c>
      <c r="I373" s="7">
        <v>44105.0</v>
      </c>
      <c r="J373" s="7">
        <v>44379.0</v>
      </c>
      <c r="K373" s="6" t="s">
        <v>248</v>
      </c>
      <c r="L373" s="6" t="s">
        <v>1331</v>
      </c>
      <c r="M373" s="6" t="s">
        <v>1032</v>
      </c>
      <c r="Q373" s="8" t="s">
        <v>31</v>
      </c>
    </row>
    <row r="374" ht="15.75" customHeight="1">
      <c r="A374" s="6" t="s">
        <v>1327</v>
      </c>
      <c r="B374" s="6" t="s">
        <v>1342</v>
      </c>
      <c r="C374" s="6" t="s">
        <v>836</v>
      </c>
      <c r="D374" s="6" t="s">
        <v>1343</v>
      </c>
      <c r="E374" s="6" t="s">
        <v>1329</v>
      </c>
      <c r="F374" s="6" t="s">
        <v>26</v>
      </c>
      <c r="G374" s="6">
        <v>46013.0</v>
      </c>
      <c r="H374" s="6" t="s">
        <v>1330</v>
      </c>
      <c r="I374" s="7">
        <v>44105.0</v>
      </c>
      <c r="J374" s="7">
        <v>44377.0</v>
      </c>
      <c r="K374" s="6" t="s">
        <v>248</v>
      </c>
      <c r="L374" s="6" t="s">
        <v>1331</v>
      </c>
      <c r="M374" s="6" t="s">
        <v>1032</v>
      </c>
      <c r="Q374" s="8" t="s">
        <v>31</v>
      </c>
    </row>
    <row r="375" ht="15.75" customHeight="1">
      <c r="A375" s="6" t="s">
        <v>1344</v>
      </c>
      <c r="B375" s="6" t="s">
        <v>1345</v>
      </c>
      <c r="C375" s="6" t="s">
        <v>836</v>
      </c>
      <c r="D375" s="6" t="s">
        <v>1346</v>
      </c>
      <c r="E375" s="6" t="s">
        <v>1347</v>
      </c>
      <c r="F375" s="6" t="s">
        <v>26</v>
      </c>
      <c r="G375" s="6">
        <v>46036.0</v>
      </c>
      <c r="H375" s="6" t="s">
        <v>1348</v>
      </c>
      <c r="I375" s="7">
        <v>44348.0</v>
      </c>
      <c r="J375" s="7">
        <v>44400.0</v>
      </c>
      <c r="K375" s="6" t="s">
        <v>28</v>
      </c>
      <c r="M375" s="6" t="s">
        <v>45</v>
      </c>
      <c r="Q375" s="8" t="s">
        <v>31</v>
      </c>
    </row>
    <row r="376" ht="15.75" customHeight="1">
      <c r="A376" s="6" t="s">
        <v>1349</v>
      </c>
      <c r="B376" s="6" t="s">
        <v>1350</v>
      </c>
      <c r="C376" s="6" t="s">
        <v>836</v>
      </c>
      <c r="D376" s="6" t="s">
        <v>1351</v>
      </c>
      <c r="E376" s="6" t="s">
        <v>1347</v>
      </c>
      <c r="F376" s="6" t="s">
        <v>26</v>
      </c>
      <c r="G376" s="6">
        <v>46036.0</v>
      </c>
      <c r="H376" s="6" t="s">
        <v>1352</v>
      </c>
      <c r="I376" s="7">
        <v>44105.0</v>
      </c>
      <c r="J376" s="7">
        <v>44372.0</v>
      </c>
      <c r="K376" s="6" t="s">
        <v>28</v>
      </c>
      <c r="L376" s="6" t="s">
        <v>150</v>
      </c>
      <c r="M376" s="6" t="s">
        <v>1353</v>
      </c>
      <c r="Q376" s="8" t="s">
        <v>31</v>
      </c>
    </row>
    <row r="377" ht="15.75" customHeight="1">
      <c r="A377" s="6" t="s">
        <v>1349</v>
      </c>
      <c r="B377" s="6" t="s">
        <v>1354</v>
      </c>
      <c r="C377" s="6" t="s">
        <v>836</v>
      </c>
      <c r="D377" s="6" t="s">
        <v>1355</v>
      </c>
      <c r="E377" s="6" t="s">
        <v>1347</v>
      </c>
      <c r="F377" s="6" t="s">
        <v>26</v>
      </c>
      <c r="G377" s="6">
        <v>46036.0</v>
      </c>
      <c r="H377" s="6" t="s">
        <v>1352</v>
      </c>
      <c r="I377" s="7">
        <v>44105.0</v>
      </c>
      <c r="J377" s="7">
        <v>44372.0</v>
      </c>
      <c r="K377" s="6" t="s">
        <v>28</v>
      </c>
      <c r="L377" s="6" t="s">
        <v>409</v>
      </c>
      <c r="M377" s="6" t="s">
        <v>30</v>
      </c>
      <c r="Q377" s="8" t="s">
        <v>31</v>
      </c>
    </row>
    <row r="378" ht="15.75" customHeight="1">
      <c r="A378" s="6" t="s">
        <v>1349</v>
      </c>
      <c r="B378" s="6" t="s">
        <v>1356</v>
      </c>
      <c r="C378" s="6" t="s">
        <v>836</v>
      </c>
      <c r="D378" s="6" t="s">
        <v>1357</v>
      </c>
      <c r="E378" s="6" t="s">
        <v>1347</v>
      </c>
      <c r="F378" s="6" t="s">
        <v>26</v>
      </c>
      <c r="G378" s="6">
        <v>46036.0</v>
      </c>
      <c r="H378" s="6" t="s">
        <v>1352</v>
      </c>
      <c r="I378" s="7">
        <v>44105.0</v>
      </c>
      <c r="J378" s="7">
        <v>44377.0</v>
      </c>
      <c r="K378" s="6" t="s">
        <v>28</v>
      </c>
      <c r="L378" s="6" t="s">
        <v>1358</v>
      </c>
      <c r="M378" s="6" t="s">
        <v>1359</v>
      </c>
      <c r="Q378" s="8" t="s">
        <v>31</v>
      </c>
    </row>
    <row r="379" ht="15.75" customHeight="1">
      <c r="A379" s="6" t="s">
        <v>592</v>
      </c>
      <c r="B379" s="6" t="s">
        <v>1360</v>
      </c>
      <c r="C379" s="6" t="s">
        <v>836</v>
      </c>
      <c r="D379" s="6" t="s">
        <v>1361</v>
      </c>
      <c r="E379" s="6" t="s">
        <v>1362</v>
      </c>
      <c r="F379" s="6" t="s">
        <v>26</v>
      </c>
      <c r="G379" s="6">
        <v>46070.0</v>
      </c>
      <c r="H379" s="6" t="s">
        <v>597</v>
      </c>
      <c r="I379" s="7">
        <v>44105.0</v>
      </c>
      <c r="J379" s="7">
        <v>44377.0</v>
      </c>
      <c r="K379" s="6" t="s">
        <v>28</v>
      </c>
      <c r="L379" s="6" t="s">
        <v>69</v>
      </c>
      <c r="P379" s="6" t="s">
        <v>118</v>
      </c>
      <c r="Q379" s="8" t="s">
        <v>31</v>
      </c>
    </row>
    <row r="380" ht="15.75" customHeight="1">
      <c r="A380" s="6" t="s">
        <v>1344</v>
      </c>
      <c r="B380" s="6" t="s">
        <v>1363</v>
      </c>
      <c r="C380" s="6" t="s">
        <v>836</v>
      </c>
      <c r="D380" s="6" t="s">
        <v>1364</v>
      </c>
      <c r="E380" s="6" t="s">
        <v>1329</v>
      </c>
      <c r="F380" s="6" t="s">
        <v>26</v>
      </c>
      <c r="G380" s="6" t="s">
        <v>1365</v>
      </c>
      <c r="H380" s="6" t="s">
        <v>1348</v>
      </c>
      <c r="I380" s="7">
        <v>44348.0</v>
      </c>
      <c r="J380" s="7">
        <v>44404.0</v>
      </c>
      <c r="K380" s="6" t="s">
        <v>28</v>
      </c>
      <c r="M380" s="6" t="s">
        <v>1366</v>
      </c>
      <c r="Q380" s="8" t="s">
        <v>31</v>
      </c>
    </row>
    <row r="381" ht="15.75" customHeight="1">
      <c r="A381" s="6" t="s">
        <v>1367</v>
      </c>
      <c r="B381" s="6" t="s">
        <v>1368</v>
      </c>
      <c r="C381" s="6" t="s">
        <v>612</v>
      </c>
      <c r="D381" s="6" t="s">
        <v>1369</v>
      </c>
      <c r="E381" s="6" t="s">
        <v>1370</v>
      </c>
      <c r="F381" s="6" t="s">
        <v>26</v>
      </c>
      <c r="G381" s="6">
        <v>46107.0</v>
      </c>
      <c r="H381" s="6" t="s">
        <v>1371</v>
      </c>
      <c r="I381" s="7">
        <v>44105.0</v>
      </c>
      <c r="J381" s="7">
        <v>44377.0</v>
      </c>
      <c r="K381" s="6" t="s">
        <v>1372</v>
      </c>
      <c r="L381" s="6" t="s">
        <v>409</v>
      </c>
      <c r="M381" s="6" t="s">
        <v>30</v>
      </c>
      <c r="Q381" s="8" t="s">
        <v>249</v>
      </c>
    </row>
    <row r="382" ht="15.75" customHeight="1">
      <c r="A382" s="6" t="s">
        <v>1373</v>
      </c>
      <c r="B382" s="6" t="s">
        <v>1374</v>
      </c>
      <c r="C382" s="6" t="s">
        <v>612</v>
      </c>
      <c r="D382" s="6" t="s">
        <v>1375</v>
      </c>
      <c r="E382" s="6" t="s">
        <v>1376</v>
      </c>
      <c r="F382" s="6" t="s">
        <v>26</v>
      </c>
      <c r="G382" s="6">
        <v>46113.0</v>
      </c>
      <c r="H382" s="6" t="s">
        <v>1377</v>
      </c>
      <c r="I382" s="7">
        <v>44354.0</v>
      </c>
      <c r="J382" s="7">
        <v>44407.0</v>
      </c>
      <c r="K382" s="6" t="s">
        <v>28</v>
      </c>
      <c r="M382" s="6" t="s">
        <v>539</v>
      </c>
      <c r="Q382" s="8" t="s">
        <v>249</v>
      </c>
    </row>
    <row r="383" ht="15.75" customHeight="1">
      <c r="A383" s="6" t="s">
        <v>1373</v>
      </c>
      <c r="B383" s="6" t="s">
        <v>1378</v>
      </c>
      <c r="C383" s="6" t="s">
        <v>612</v>
      </c>
      <c r="D383" s="6" t="s">
        <v>1379</v>
      </c>
      <c r="E383" s="6" t="s">
        <v>1376</v>
      </c>
      <c r="F383" s="6" t="s">
        <v>26</v>
      </c>
      <c r="G383" s="6">
        <v>46113.0</v>
      </c>
      <c r="H383" s="6" t="s">
        <v>1377</v>
      </c>
      <c r="I383" s="7">
        <v>44348.0</v>
      </c>
      <c r="J383" s="7">
        <v>44407.0</v>
      </c>
      <c r="K383" s="6" t="s">
        <v>28</v>
      </c>
      <c r="M383" s="6" t="s">
        <v>539</v>
      </c>
      <c r="Q383" s="8" t="s">
        <v>249</v>
      </c>
    </row>
    <row r="384" ht="15.75" customHeight="1">
      <c r="A384" s="6" t="s">
        <v>1380</v>
      </c>
      <c r="B384" s="6" t="s">
        <v>1381</v>
      </c>
      <c r="C384" s="6" t="s">
        <v>612</v>
      </c>
      <c r="D384" s="6" t="s">
        <v>1382</v>
      </c>
      <c r="E384" s="6" t="s">
        <v>1383</v>
      </c>
      <c r="F384" s="6" t="s">
        <v>26</v>
      </c>
      <c r="G384" s="6">
        <v>46201.0</v>
      </c>
      <c r="H384" s="6" t="s">
        <v>1384</v>
      </c>
      <c r="I384" s="7">
        <v>44105.0</v>
      </c>
      <c r="J384" s="7">
        <v>44351.0</v>
      </c>
      <c r="K384" s="6" t="s">
        <v>28</v>
      </c>
      <c r="L384" s="6" t="s">
        <v>1058</v>
      </c>
      <c r="M384" s="6" t="s">
        <v>1270</v>
      </c>
      <c r="Q384" s="8" t="s">
        <v>31</v>
      </c>
    </row>
    <row r="385" ht="15.75" customHeight="1">
      <c r="A385" s="6" t="s">
        <v>1385</v>
      </c>
      <c r="B385" s="6" t="s">
        <v>1386</v>
      </c>
      <c r="C385" s="6" t="s">
        <v>612</v>
      </c>
      <c r="D385" s="6" t="s">
        <v>1387</v>
      </c>
      <c r="E385" s="6" t="s">
        <v>1383</v>
      </c>
      <c r="F385" s="6" t="s">
        <v>26</v>
      </c>
      <c r="G385" s="6">
        <v>46201.0</v>
      </c>
      <c r="H385" s="6" t="s">
        <v>1388</v>
      </c>
      <c r="I385" s="7">
        <v>44348.0</v>
      </c>
      <c r="J385" s="7">
        <v>44407.0</v>
      </c>
      <c r="K385" s="6" t="s">
        <v>252</v>
      </c>
      <c r="P385" s="6" t="s">
        <v>118</v>
      </c>
      <c r="Q385" s="8" t="s">
        <v>249</v>
      </c>
    </row>
    <row r="386" ht="15.75" customHeight="1">
      <c r="A386" s="6" t="s">
        <v>1385</v>
      </c>
      <c r="B386" s="6" t="s">
        <v>1389</v>
      </c>
      <c r="C386" s="6" t="s">
        <v>612</v>
      </c>
      <c r="D386" s="6" t="s">
        <v>1390</v>
      </c>
      <c r="E386" s="6" t="s">
        <v>1383</v>
      </c>
      <c r="F386" s="6" t="s">
        <v>26</v>
      </c>
      <c r="G386" s="6">
        <v>46201.0</v>
      </c>
      <c r="H386" s="6" t="s">
        <v>1388</v>
      </c>
      <c r="I386" s="7">
        <v>44375.0</v>
      </c>
      <c r="J386" s="7">
        <v>44400.0</v>
      </c>
      <c r="K386" s="6" t="s">
        <v>28</v>
      </c>
      <c r="L386" s="6" t="s">
        <v>700</v>
      </c>
      <c r="M386" s="6" t="s">
        <v>391</v>
      </c>
      <c r="Q386" s="8" t="s">
        <v>31</v>
      </c>
    </row>
    <row r="387" ht="15.75" customHeight="1">
      <c r="A387" s="6" t="s">
        <v>1385</v>
      </c>
      <c r="B387" s="6" t="s">
        <v>1391</v>
      </c>
      <c r="C387" s="6" t="s">
        <v>612</v>
      </c>
      <c r="D387" s="6" t="s">
        <v>1392</v>
      </c>
      <c r="E387" s="6" t="s">
        <v>1383</v>
      </c>
      <c r="F387" s="6" t="s">
        <v>26</v>
      </c>
      <c r="G387" s="6">
        <v>46201.0</v>
      </c>
      <c r="H387" s="6" t="s">
        <v>1388</v>
      </c>
      <c r="I387" s="7">
        <v>44361.0</v>
      </c>
      <c r="J387" s="7">
        <v>44407.0</v>
      </c>
      <c r="K387" s="6" t="s">
        <v>28</v>
      </c>
      <c r="L387" s="6" t="s">
        <v>428</v>
      </c>
      <c r="M387" s="6" t="s">
        <v>391</v>
      </c>
      <c r="Q387" s="8" t="s">
        <v>31</v>
      </c>
    </row>
    <row r="388" ht="15.75" customHeight="1">
      <c r="A388" s="6" t="s">
        <v>1385</v>
      </c>
      <c r="B388" s="6" t="s">
        <v>1393</v>
      </c>
      <c r="C388" s="6" t="s">
        <v>612</v>
      </c>
      <c r="D388" s="6" t="s">
        <v>1394</v>
      </c>
      <c r="E388" s="6" t="s">
        <v>1383</v>
      </c>
      <c r="F388" s="6" t="s">
        <v>26</v>
      </c>
      <c r="G388" s="6">
        <v>46201.0</v>
      </c>
      <c r="H388" s="6" t="s">
        <v>1388</v>
      </c>
      <c r="I388" s="7">
        <v>44361.0</v>
      </c>
      <c r="J388" s="7">
        <v>44407.0</v>
      </c>
      <c r="K388" s="6" t="s">
        <v>28</v>
      </c>
      <c r="L388" s="6" t="s">
        <v>409</v>
      </c>
      <c r="M388" s="6" t="s">
        <v>169</v>
      </c>
      <c r="Q388" s="8" t="s">
        <v>31</v>
      </c>
    </row>
    <row r="389" ht="15.75" customHeight="1">
      <c r="A389" s="6" t="s">
        <v>1385</v>
      </c>
      <c r="B389" s="6" t="s">
        <v>1395</v>
      </c>
      <c r="C389" s="6" t="s">
        <v>612</v>
      </c>
      <c r="D389" s="6" t="s">
        <v>1396</v>
      </c>
      <c r="E389" s="6" t="s">
        <v>1383</v>
      </c>
      <c r="F389" s="6" t="s">
        <v>26</v>
      </c>
      <c r="G389" s="6">
        <v>46201.0</v>
      </c>
      <c r="H389" s="6" t="s">
        <v>1388</v>
      </c>
      <c r="I389" s="7">
        <v>44354.0</v>
      </c>
      <c r="J389" s="7">
        <v>44407.0</v>
      </c>
      <c r="K389" s="6" t="s">
        <v>28</v>
      </c>
      <c r="P389" s="6" t="s">
        <v>417</v>
      </c>
      <c r="Q389" s="8" t="s">
        <v>249</v>
      </c>
    </row>
    <row r="390" ht="15.75" customHeight="1">
      <c r="A390" s="6" t="s">
        <v>1385</v>
      </c>
      <c r="B390" s="6" t="s">
        <v>1397</v>
      </c>
      <c r="C390" s="6" t="s">
        <v>612</v>
      </c>
      <c r="D390" s="6" t="s">
        <v>1398</v>
      </c>
      <c r="E390" s="6" t="s">
        <v>1399</v>
      </c>
      <c r="F390" s="6" t="s">
        <v>26</v>
      </c>
      <c r="G390" s="6">
        <v>46201.0</v>
      </c>
      <c r="H390" s="6" t="s">
        <v>1388</v>
      </c>
      <c r="I390" s="7">
        <v>44354.0</v>
      </c>
      <c r="J390" s="7">
        <v>44407.0</v>
      </c>
      <c r="K390" s="6" t="s">
        <v>28</v>
      </c>
      <c r="M390" s="6" t="s">
        <v>1400</v>
      </c>
      <c r="Q390" s="8" t="s">
        <v>249</v>
      </c>
    </row>
    <row r="391" ht="15.75" customHeight="1">
      <c r="A391" s="6" t="s">
        <v>1385</v>
      </c>
      <c r="B391" s="6" t="s">
        <v>1401</v>
      </c>
      <c r="C391" s="6" t="s">
        <v>612</v>
      </c>
      <c r="D391" s="6" t="s">
        <v>1402</v>
      </c>
      <c r="E391" s="6" t="s">
        <v>1383</v>
      </c>
      <c r="F391" s="6" t="s">
        <v>26</v>
      </c>
      <c r="G391" s="6">
        <v>46201.0</v>
      </c>
      <c r="H391" s="6" t="s">
        <v>1388</v>
      </c>
      <c r="I391" s="7">
        <v>44354.0</v>
      </c>
      <c r="J391" s="7">
        <v>44407.0</v>
      </c>
      <c r="K391" s="6" t="s">
        <v>28</v>
      </c>
      <c r="P391" s="6" t="s">
        <v>1403</v>
      </c>
      <c r="Q391" s="8" t="s">
        <v>249</v>
      </c>
    </row>
    <row r="392" ht="15.75" customHeight="1">
      <c r="A392" s="6" t="s">
        <v>1385</v>
      </c>
      <c r="B392" s="6" t="s">
        <v>1404</v>
      </c>
      <c r="C392" s="6" t="s">
        <v>612</v>
      </c>
      <c r="D392" s="6" t="s">
        <v>1405</v>
      </c>
      <c r="E392" s="6" t="s">
        <v>1383</v>
      </c>
      <c r="F392" s="6" t="s">
        <v>26</v>
      </c>
      <c r="G392" s="6">
        <v>46201.0</v>
      </c>
      <c r="H392" s="6" t="s">
        <v>1388</v>
      </c>
      <c r="I392" s="7">
        <v>44354.0</v>
      </c>
      <c r="J392" s="7">
        <v>44407.0</v>
      </c>
      <c r="K392" s="6" t="s">
        <v>28</v>
      </c>
      <c r="P392" s="6" t="s">
        <v>418</v>
      </c>
      <c r="Q392" s="8" t="s">
        <v>249</v>
      </c>
    </row>
    <row r="393" ht="15.75" customHeight="1">
      <c r="A393" s="6" t="s">
        <v>1406</v>
      </c>
      <c r="B393" s="6" t="s">
        <v>1407</v>
      </c>
      <c r="C393" s="6" t="s">
        <v>612</v>
      </c>
      <c r="D393" s="6" t="s">
        <v>1408</v>
      </c>
      <c r="E393" s="6" t="s">
        <v>1383</v>
      </c>
      <c r="F393" s="6" t="s">
        <v>26</v>
      </c>
      <c r="G393" s="6">
        <v>46201.0</v>
      </c>
      <c r="H393" s="6" t="s">
        <v>1409</v>
      </c>
      <c r="I393" s="7">
        <v>44340.0</v>
      </c>
      <c r="J393" s="7">
        <v>44377.0</v>
      </c>
      <c r="K393" s="6" t="s">
        <v>28</v>
      </c>
      <c r="L393" s="6" t="s">
        <v>150</v>
      </c>
      <c r="M393" s="6" t="s">
        <v>70</v>
      </c>
      <c r="Q393" s="8" t="s">
        <v>31</v>
      </c>
    </row>
    <row r="394" ht="15.75" customHeight="1">
      <c r="A394" s="6" t="s">
        <v>1410</v>
      </c>
      <c r="B394" s="6" t="s">
        <v>1411</v>
      </c>
      <c r="C394" s="6" t="s">
        <v>612</v>
      </c>
      <c r="D394" s="6" t="s">
        <v>1412</v>
      </c>
      <c r="E394" s="6" t="s">
        <v>1383</v>
      </c>
      <c r="F394" s="6" t="s">
        <v>26</v>
      </c>
      <c r="G394" s="6">
        <v>46202.0</v>
      </c>
      <c r="H394" s="6" t="s">
        <v>1413</v>
      </c>
      <c r="I394" s="7">
        <v>44164.0</v>
      </c>
      <c r="J394" s="7">
        <v>44351.0</v>
      </c>
      <c r="K394" s="6" t="s">
        <v>28</v>
      </c>
      <c r="L394" s="6" t="s">
        <v>840</v>
      </c>
      <c r="M394" s="6" t="s">
        <v>70</v>
      </c>
      <c r="Q394" s="8" t="s">
        <v>31</v>
      </c>
    </row>
    <row r="395" ht="15.75" customHeight="1">
      <c r="A395" s="6" t="s">
        <v>1414</v>
      </c>
      <c r="B395" s="6" t="s">
        <v>1415</v>
      </c>
      <c r="C395" s="6" t="s">
        <v>612</v>
      </c>
      <c r="D395" s="6" t="s">
        <v>1416</v>
      </c>
      <c r="E395" s="6" t="s">
        <v>1383</v>
      </c>
      <c r="F395" s="6" t="s">
        <v>26</v>
      </c>
      <c r="G395" s="6">
        <v>46203.0</v>
      </c>
      <c r="H395" s="6" t="s">
        <v>1417</v>
      </c>
      <c r="I395" s="7">
        <v>44105.0</v>
      </c>
      <c r="J395" s="7">
        <v>44400.0</v>
      </c>
      <c r="K395" s="6" t="s">
        <v>43</v>
      </c>
      <c r="L395" s="6" t="s">
        <v>69</v>
      </c>
      <c r="M395" s="6" t="s">
        <v>45</v>
      </c>
      <c r="Q395" s="8" t="s">
        <v>31</v>
      </c>
    </row>
    <row r="396" ht="15.75" customHeight="1">
      <c r="A396" s="6" t="s">
        <v>1385</v>
      </c>
      <c r="B396" s="6" t="s">
        <v>1418</v>
      </c>
      <c r="C396" s="6" t="s">
        <v>612</v>
      </c>
      <c r="D396" s="6" t="s">
        <v>1419</v>
      </c>
      <c r="E396" s="6" t="s">
        <v>1383</v>
      </c>
      <c r="F396" s="6" t="s">
        <v>26</v>
      </c>
      <c r="G396" s="6">
        <v>46203.0</v>
      </c>
      <c r="H396" s="6" t="s">
        <v>1388</v>
      </c>
      <c r="I396" s="7">
        <v>44361.0</v>
      </c>
      <c r="J396" s="7">
        <v>44407.0</v>
      </c>
      <c r="K396" s="6" t="s">
        <v>28</v>
      </c>
      <c r="M396" s="6" t="s">
        <v>1202</v>
      </c>
      <c r="Q396" s="8" t="s">
        <v>31</v>
      </c>
    </row>
    <row r="397" ht="15.75" customHeight="1">
      <c r="A397" s="6" t="s">
        <v>1380</v>
      </c>
      <c r="B397" s="6" t="s">
        <v>1420</v>
      </c>
      <c r="C397" s="6" t="s">
        <v>612</v>
      </c>
      <c r="D397" s="6" t="s">
        <v>1421</v>
      </c>
      <c r="E397" s="6" t="s">
        <v>1383</v>
      </c>
      <c r="F397" s="6" t="s">
        <v>26</v>
      </c>
      <c r="G397" s="6">
        <v>46205.0</v>
      </c>
      <c r="H397" s="6" t="s">
        <v>1384</v>
      </c>
      <c r="I397" s="7">
        <v>44105.0</v>
      </c>
      <c r="J397" s="7">
        <v>44351.0</v>
      </c>
      <c r="K397" s="6" t="s">
        <v>28</v>
      </c>
      <c r="L397" s="6" t="s">
        <v>1422</v>
      </c>
      <c r="M397" s="6" t="s">
        <v>70</v>
      </c>
      <c r="Q397" s="8" t="s">
        <v>31</v>
      </c>
    </row>
    <row r="398" ht="15.75" customHeight="1">
      <c r="A398" s="6" t="s">
        <v>1385</v>
      </c>
      <c r="B398" s="6" t="s">
        <v>1423</v>
      </c>
      <c r="C398" s="6" t="s">
        <v>612</v>
      </c>
      <c r="D398" s="6" t="s">
        <v>1424</v>
      </c>
      <c r="E398" s="6" t="s">
        <v>1383</v>
      </c>
      <c r="F398" s="6" t="s">
        <v>26</v>
      </c>
      <c r="G398" s="6">
        <v>46205.0</v>
      </c>
      <c r="H398" s="6" t="s">
        <v>1388</v>
      </c>
      <c r="I398" s="7">
        <v>44354.0</v>
      </c>
      <c r="J398" s="7">
        <v>44407.0</v>
      </c>
      <c r="K398" s="6" t="s">
        <v>28</v>
      </c>
      <c r="M398" s="6" t="s">
        <v>1400</v>
      </c>
      <c r="Q398" s="8" t="s">
        <v>249</v>
      </c>
    </row>
    <row r="399" ht="15.75" customHeight="1">
      <c r="A399" s="6" t="s">
        <v>1385</v>
      </c>
      <c r="B399" s="6" t="s">
        <v>1425</v>
      </c>
      <c r="C399" s="6" t="s">
        <v>612</v>
      </c>
      <c r="D399" s="6" t="s">
        <v>1426</v>
      </c>
      <c r="E399" s="6" t="s">
        <v>1383</v>
      </c>
      <c r="F399" s="6" t="s">
        <v>26</v>
      </c>
      <c r="G399" s="6">
        <v>46205.0</v>
      </c>
      <c r="H399" s="6" t="s">
        <v>1427</v>
      </c>
      <c r="I399" s="7">
        <v>44354.0</v>
      </c>
      <c r="J399" s="7">
        <v>44407.0</v>
      </c>
      <c r="K399" s="6" t="s">
        <v>28</v>
      </c>
      <c r="M399" s="6" t="s">
        <v>391</v>
      </c>
      <c r="Q399" s="8" t="s">
        <v>249</v>
      </c>
    </row>
    <row r="400" ht="15.75" customHeight="1">
      <c r="A400" s="6" t="s">
        <v>1410</v>
      </c>
      <c r="B400" s="6" t="s">
        <v>1428</v>
      </c>
      <c r="C400" s="6" t="s">
        <v>612</v>
      </c>
      <c r="D400" s="6" t="s">
        <v>1429</v>
      </c>
      <c r="E400" s="6" t="s">
        <v>1383</v>
      </c>
      <c r="F400" s="6" t="s">
        <v>26</v>
      </c>
      <c r="G400" s="6">
        <v>46205.0</v>
      </c>
      <c r="H400" s="6" t="s">
        <v>1413</v>
      </c>
      <c r="I400" s="7">
        <v>44164.0</v>
      </c>
      <c r="J400" s="7">
        <v>44351.0</v>
      </c>
      <c r="K400" s="6" t="s">
        <v>28</v>
      </c>
      <c r="L400" s="6" t="s">
        <v>840</v>
      </c>
      <c r="M400" s="6" t="s">
        <v>70</v>
      </c>
      <c r="Q400" s="8" t="s">
        <v>31</v>
      </c>
    </row>
    <row r="401" ht="15.75" customHeight="1">
      <c r="A401" s="6" t="s">
        <v>1410</v>
      </c>
      <c r="B401" s="6" t="s">
        <v>1410</v>
      </c>
      <c r="C401" s="6" t="s">
        <v>612</v>
      </c>
      <c r="D401" s="6" t="s">
        <v>1429</v>
      </c>
      <c r="E401" s="6" t="s">
        <v>1383</v>
      </c>
      <c r="F401" s="6" t="s">
        <v>26</v>
      </c>
      <c r="G401" s="6">
        <v>46205.0</v>
      </c>
      <c r="H401" s="6" t="s">
        <v>1413</v>
      </c>
      <c r="I401" s="7">
        <v>44164.0</v>
      </c>
      <c r="J401" s="7">
        <v>44351.0</v>
      </c>
      <c r="K401" s="6" t="s">
        <v>28</v>
      </c>
      <c r="L401" s="6" t="s">
        <v>840</v>
      </c>
      <c r="M401" s="6" t="s">
        <v>70</v>
      </c>
      <c r="Q401" s="8" t="s">
        <v>31</v>
      </c>
    </row>
    <row r="402" ht="15.75" customHeight="1">
      <c r="A402" s="6" t="s">
        <v>1385</v>
      </c>
      <c r="B402" s="6" t="s">
        <v>1430</v>
      </c>
      <c r="C402" s="6" t="s">
        <v>612</v>
      </c>
      <c r="D402" s="6" t="s">
        <v>1431</v>
      </c>
      <c r="E402" s="6" t="s">
        <v>1383</v>
      </c>
      <c r="F402" s="6" t="s">
        <v>26</v>
      </c>
      <c r="G402" s="6">
        <v>46208.0</v>
      </c>
      <c r="H402" s="6" t="s">
        <v>1388</v>
      </c>
      <c r="I402" s="7">
        <v>44354.0</v>
      </c>
      <c r="J402" s="7">
        <v>44407.0</v>
      </c>
      <c r="K402" s="6" t="s">
        <v>248</v>
      </c>
      <c r="P402" s="6" t="s">
        <v>1432</v>
      </c>
      <c r="Q402" s="8" t="s">
        <v>249</v>
      </c>
    </row>
    <row r="403" ht="15.75" customHeight="1">
      <c r="A403" s="6" t="s">
        <v>1385</v>
      </c>
      <c r="B403" s="6" t="s">
        <v>1433</v>
      </c>
      <c r="C403" s="6" t="s">
        <v>612</v>
      </c>
      <c r="D403" s="6" t="s">
        <v>1434</v>
      </c>
      <c r="E403" s="6" t="s">
        <v>1383</v>
      </c>
      <c r="F403" s="6" t="s">
        <v>26</v>
      </c>
      <c r="G403" s="6">
        <v>46208.0</v>
      </c>
      <c r="H403" s="6" t="s">
        <v>1388</v>
      </c>
      <c r="I403" s="7">
        <v>44354.0</v>
      </c>
      <c r="J403" s="7">
        <v>44407.0</v>
      </c>
      <c r="K403" s="6" t="s">
        <v>28</v>
      </c>
      <c r="M403" s="6" t="s">
        <v>1400</v>
      </c>
      <c r="Q403" s="8" t="s">
        <v>249</v>
      </c>
    </row>
    <row r="404" ht="15.75" customHeight="1">
      <c r="A404" s="6" t="s">
        <v>1385</v>
      </c>
      <c r="B404" s="6" t="s">
        <v>1435</v>
      </c>
      <c r="C404" s="6" t="s">
        <v>612</v>
      </c>
      <c r="D404" s="6" t="s">
        <v>1436</v>
      </c>
      <c r="E404" s="6" t="s">
        <v>1383</v>
      </c>
      <c r="F404" s="6" t="s">
        <v>26</v>
      </c>
      <c r="G404" s="6">
        <v>46208.0</v>
      </c>
      <c r="H404" s="6" t="s">
        <v>1388</v>
      </c>
      <c r="I404" s="7">
        <v>44354.0</v>
      </c>
      <c r="J404" s="7">
        <v>44407.0</v>
      </c>
      <c r="K404" s="6" t="s">
        <v>28</v>
      </c>
      <c r="P404" s="6" t="s">
        <v>418</v>
      </c>
      <c r="Q404" s="8" t="s">
        <v>249</v>
      </c>
    </row>
    <row r="405" ht="15.75" customHeight="1">
      <c r="A405" s="6" t="s">
        <v>1385</v>
      </c>
      <c r="B405" s="6" t="s">
        <v>1437</v>
      </c>
      <c r="C405" s="6" t="s">
        <v>612</v>
      </c>
      <c r="D405" s="6" t="s">
        <v>1437</v>
      </c>
      <c r="E405" s="6" t="s">
        <v>1383</v>
      </c>
      <c r="F405" s="6" t="s">
        <v>26</v>
      </c>
      <c r="G405" s="6">
        <v>46208.0</v>
      </c>
      <c r="H405" s="6" t="s">
        <v>1388</v>
      </c>
      <c r="I405" s="7">
        <v>44354.0</v>
      </c>
      <c r="J405" s="7">
        <v>44407.0</v>
      </c>
      <c r="K405" s="6" t="s">
        <v>28</v>
      </c>
      <c r="L405" s="6" t="s">
        <v>409</v>
      </c>
      <c r="M405" s="6" t="s">
        <v>1438</v>
      </c>
      <c r="Q405" s="8" t="s">
        <v>31</v>
      </c>
    </row>
    <row r="406" ht="15.75" customHeight="1">
      <c r="A406" s="6" t="s">
        <v>1385</v>
      </c>
      <c r="B406" s="6" t="s">
        <v>1439</v>
      </c>
      <c r="C406" s="6" t="s">
        <v>612</v>
      </c>
      <c r="D406" s="6" t="s">
        <v>1439</v>
      </c>
      <c r="E406" s="6" t="s">
        <v>1383</v>
      </c>
      <c r="F406" s="6" t="s">
        <v>26</v>
      </c>
      <c r="G406" s="6">
        <v>46208.0</v>
      </c>
      <c r="H406" s="6" t="s">
        <v>1388</v>
      </c>
      <c r="I406" s="7">
        <v>44354.0</v>
      </c>
      <c r="J406" s="7">
        <v>44407.0</v>
      </c>
      <c r="K406" s="6" t="s">
        <v>28</v>
      </c>
      <c r="M406" s="6" t="s">
        <v>1440</v>
      </c>
      <c r="Q406" s="8" t="s">
        <v>31</v>
      </c>
    </row>
    <row r="407" ht="15.75" customHeight="1">
      <c r="A407" s="6" t="s">
        <v>1385</v>
      </c>
      <c r="B407" s="6" t="s">
        <v>1441</v>
      </c>
      <c r="C407" s="6" t="s">
        <v>612</v>
      </c>
      <c r="D407" s="6" t="s">
        <v>1442</v>
      </c>
      <c r="E407" s="6" t="s">
        <v>1383</v>
      </c>
      <c r="F407" s="6" t="s">
        <v>26</v>
      </c>
      <c r="G407" s="6">
        <v>46208.0</v>
      </c>
      <c r="H407" s="6" t="s">
        <v>1388</v>
      </c>
      <c r="I407" s="7">
        <v>44354.0</v>
      </c>
      <c r="J407" s="7">
        <v>44407.0</v>
      </c>
      <c r="K407" s="6" t="s">
        <v>28</v>
      </c>
      <c r="P407" s="6" t="s">
        <v>1403</v>
      </c>
      <c r="Q407" s="8" t="s">
        <v>249</v>
      </c>
    </row>
    <row r="408" ht="15.75" customHeight="1">
      <c r="A408" s="6" t="s">
        <v>1385</v>
      </c>
      <c r="B408" s="6" t="s">
        <v>1443</v>
      </c>
      <c r="C408" s="6" t="s">
        <v>612</v>
      </c>
      <c r="D408" s="6" t="s">
        <v>1444</v>
      </c>
      <c r="E408" s="6" t="s">
        <v>1383</v>
      </c>
      <c r="F408" s="6" t="s">
        <v>26</v>
      </c>
      <c r="G408" s="6">
        <v>46209.0</v>
      </c>
      <c r="H408" s="6" t="s">
        <v>1388</v>
      </c>
      <c r="I408" s="7">
        <v>44368.0</v>
      </c>
      <c r="J408" s="7">
        <v>44400.0</v>
      </c>
      <c r="K408" s="6" t="s">
        <v>28</v>
      </c>
      <c r="L408" s="6" t="s">
        <v>244</v>
      </c>
      <c r="M408" s="6" t="s">
        <v>169</v>
      </c>
      <c r="Q408" s="8" t="s">
        <v>31</v>
      </c>
    </row>
    <row r="409" ht="15.75" customHeight="1">
      <c r="A409" s="6" t="s">
        <v>1445</v>
      </c>
      <c r="B409" s="6" t="s">
        <v>1446</v>
      </c>
      <c r="C409" s="6" t="s">
        <v>612</v>
      </c>
      <c r="D409" s="6" t="s">
        <v>1447</v>
      </c>
      <c r="E409" s="6" t="s">
        <v>1383</v>
      </c>
      <c r="F409" s="6" t="s">
        <v>26</v>
      </c>
      <c r="G409" s="6">
        <v>46214.0</v>
      </c>
      <c r="H409" s="6" t="s">
        <v>1448</v>
      </c>
      <c r="I409" s="7">
        <v>44361.0</v>
      </c>
      <c r="J409" s="7">
        <v>44399.0</v>
      </c>
      <c r="K409" s="6" t="s">
        <v>664</v>
      </c>
      <c r="L409" s="6" t="s">
        <v>69</v>
      </c>
      <c r="M409" s="6" t="s">
        <v>1245</v>
      </c>
      <c r="Q409" s="8" t="s">
        <v>31</v>
      </c>
    </row>
    <row r="410" ht="15.75" customHeight="1">
      <c r="A410" s="6" t="s">
        <v>1445</v>
      </c>
      <c r="B410" s="6" t="s">
        <v>1449</v>
      </c>
      <c r="C410" s="6" t="s">
        <v>612</v>
      </c>
      <c r="D410" s="6" t="s">
        <v>1450</v>
      </c>
      <c r="E410" s="6" t="s">
        <v>1383</v>
      </c>
      <c r="F410" s="6" t="s">
        <v>26</v>
      </c>
      <c r="G410" s="6">
        <v>46214.0</v>
      </c>
      <c r="H410" s="6" t="s">
        <v>1448</v>
      </c>
      <c r="I410" s="7">
        <v>44361.0</v>
      </c>
      <c r="J410" s="7">
        <v>44399.0</v>
      </c>
      <c r="K410" s="6" t="s">
        <v>664</v>
      </c>
      <c r="L410" s="6" t="s">
        <v>69</v>
      </c>
      <c r="M410" s="6" t="s">
        <v>1451</v>
      </c>
      <c r="Q410" s="8" t="s">
        <v>249</v>
      </c>
    </row>
    <row r="411" ht="15.75" customHeight="1">
      <c r="A411" s="6" t="s">
        <v>1445</v>
      </c>
      <c r="B411" s="6" t="s">
        <v>1452</v>
      </c>
      <c r="C411" s="6" t="s">
        <v>612</v>
      </c>
      <c r="D411" s="6" t="s">
        <v>1453</v>
      </c>
      <c r="E411" s="6" t="s">
        <v>1383</v>
      </c>
      <c r="F411" s="6" t="s">
        <v>26</v>
      </c>
      <c r="G411" s="6">
        <v>46214.0</v>
      </c>
      <c r="H411" s="6" t="s">
        <v>1448</v>
      </c>
      <c r="I411" s="7">
        <v>44361.0</v>
      </c>
      <c r="J411" s="7">
        <v>44399.0</v>
      </c>
      <c r="K411" s="6" t="s">
        <v>664</v>
      </c>
      <c r="L411" s="6" t="s">
        <v>69</v>
      </c>
      <c r="M411" s="6" t="s">
        <v>1454</v>
      </c>
      <c r="Q411" s="8" t="s">
        <v>249</v>
      </c>
    </row>
    <row r="412" ht="15.75" customHeight="1">
      <c r="A412" s="6" t="s">
        <v>1445</v>
      </c>
      <c r="B412" s="6" t="s">
        <v>1455</v>
      </c>
      <c r="C412" s="6" t="s">
        <v>612</v>
      </c>
      <c r="D412" s="6" t="s">
        <v>1456</v>
      </c>
      <c r="E412" s="6" t="s">
        <v>1383</v>
      </c>
      <c r="F412" s="6" t="s">
        <v>26</v>
      </c>
      <c r="G412" s="6">
        <v>46214.0</v>
      </c>
      <c r="H412" s="6" t="s">
        <v>1448</v>
      </c>
      <c r="I412" s="7">
        <v>44105.0</v>
      </c>
      <c r="J412" s="7">
        <v>44400.0</v>
      </c>
      <c r="K412" s="6" t="s">
        <v>28</v>
      </c>
      <c r="L412" s="6" t="s">
        <v>493</v>
      </c>
      <c r="M412" s="6" t="s">
        <v>1457</v>
      </c>
      <c r="Q412" s="8" t="s">
        <v>31</v>
      </c>
    </row>
    <row r="413" ht="15.75" customHeight="1">
      <c r="A413" s="6" t="s">
        <v>1445</v>
      </c>
      <c r="B413" s="6" t="s">
        <v>1458</v>
      </c>
      <c r="C413" s="6" t="s">
        <v>612</v>
      </c>
      <c r="D413" s="6" t="s">
        <v>1459</v>
      </c>
      <c r="E413" s="6" t="s">
        <v>1383</v>
      </c>
      <c r="F413" s="6" t="s">
        <v>26</v>
      </c>
      <c r="G413" s="6">
        <v>46214.0</v>
      </c>
      <c r="H413" s="6" t="s">
        <v>1448</v>
      </c>
      <c r="I413" s="7">
        <v>44361.0</v>
      </c>
      <c r="J413" s="7">
        <v>44403.0</v>
      </c>
      <c r="K413" s="6" t="s">
        <v>664</v>
      </c>
      <c r="L413" s="6" t="s">
        <v>69</v>
      </c>
      <c r="M413" s="6" t="s">
        <v>1460</v>
      </c>
      <c r="Q413" s="8" t="s">
        <v>249</v>
      </c>
    </row>
    <row r="414" ht="15.75" customHeight="1">
      <c r="A414" s="6" t="s">
        <v>1445</v>
      </c>
      <c r="B414" s="6" t="s">
        <v>1461</v>
      </c>
      <c r="C414" s="6" t="s">
        <v>612</v>
      </c>
      <c r="D414" s="6" t="s">
        <v>1462</v>
      </c>
      <c r="E414" s="6" t="s">
        <v>1383</v>
      </c>
      <c r="F414" s="6" t="s">
        <v>26</v>
      </c>
      <c r="G414" s="6">
        <v>46214.0</v>
      </c>
      <c r="H414" s="6" t="s">
        <v>1448</v>
      </c>
      <c r="I414" s="7">
        <v>44361.0</v>
      </c>
      <c r="J414" s="7">
        <v>44399.0</v>
      </c>
      <c r="K414" s="6" t="s">
        <v>664</v>
      </c>
      <c r="L414" s="6" t="s">
        <v>69</v>
      </c>
      <c r="M414" s="6" t="s">
        <v>1463</v>
      </c>
      <c r="Q414" s="8" t="s">
        <v>249</v>
      </c>
    </row>
    <row r="415" ht="15.75" customHeight="1">
      <c r="A415" s="6" t="s">
        <v>1445</v>
      </c>
      <c r="B415" s="6" t="s">
        <v>1464</v>
      </c>
      <c r="C415" s="6" t="s">
        <v>612</v>
      </c>
      <c r="D415" s="6" t="s">
        <v>1465</v>
      </c>
      <c r="E415" s="6" t="s">
        <v>1383</v>
      </c>
      <c r="F415" s="6" t="s">
        <v>26</v>
      </c>
      <c r="G415" s="6">
        <v>46214.0</v>
      </c>
      <c r="H415" s="6" t="s">
        <v>1448</v>
      </c>
      <c r="I415" s="7">
        <v>44105.0</v>
      </c>
      <c r="J415" s="7">
        <v>44400.0</v>
      </c>
      <c r="K415" s="6" t="s">
        <v>28</v>
      </c>
      <c r="L415" s="6" t="s">
        <v>493</v>
      </c>
      <c r="M415" s="6" t="s">
        <v>1457</v>
      </c>
      <c r="Q415" s="8" t="s">
        <v>31</v>
      </c>
    </row>
    <row r="416" ht="15.75" customHeight="1">
      <c r="A416" s="6" t="s">
        <v>1466</v>
      </c>
      <c r="B416" s="6" t="s">
        <v>1467</v>
      </c>
      <c r="C416" s="6" t="s">
        <v>612</v>
      </c>
      <c r="D416" s="6" t="s">
        <v>1467</v>
      </c>
      <c r="E416" s="6" t="s">
        <v>1468</v>
      </c>
      <c r="F416" s="6" t="s">
        <v>26</v>
      </c>
      <c r="G416" s="6">
        <v>46217.0</v>
      </c>
      <c r="H416" s="6" t="s">
        <v>1469</v>
      </c>
      <c r="I416" s="7">
        <v>44105.0</v>
      </c>
      <c r="J416" s="7">
        <v>44393.0</v>
      </c>
      <c r="K416" s="6" t="s">
        <v>28</v>
      </c>
      <c r="L416" s="6" t="s">
        <v>1470</v>
      </c>
      <c r="M416" s="6" t="s">
        <v>498</v>
      </c>
      <c r="Q416" s="8" t="s">
        <v>31</v>
      </c>
    </row>
    <row r="417" ht="15.75" customHeight="1">
      <c r="A417" s="6" t="s">
        <v>1385</v>
      </c>
      <c r="B417" s="6" t="s">
        <v>1471</v>
      </c>
      <c r="C417" s="6" t="s">
        <v>612</v>
      </c>
      <c r="D417" s="6" t="s">
        <v>1472</v>
      </c>
      <c r="E417" s="6" t="s">
        <v>1399</v>
      </c>
      <c r="F417" s="6" t="s">
        <v>26</v>
      </c>
      <c r="G417" s="6">
        <v>46218.0</v>
      </c>
      <c r="H417" s="6" t="s">
        <v>1388</v>
      </c>
      <c r="I417" s="7">
        <v>44354.0</v>
      </c>
      <c r="J417" s="7">
        <v>44407.0</v>
      </c>
      <c r="K417" s="6" t="s">
        <v>28</v>
      </c>
      <c r="M417" s="6" t="s">
        <v>912</v>
      </c>
      <c r="Q417" s="8" t="s">
        <v>249</v>
      </c>
    </row>
    <row r="418" ht="15.75" customHeight="1">
      <c r="A418" s="6" t="s">
        <v>1385</v>
      </c>
      <c r="B418" s="6" t="s">
        <v>1473</v>
      </c>
      <c r="C418" s="6" t="s">
        <v>612</v>
      </c>
      <c r="D418" s="6" t="s">
        <v>1473</v>
      </c>
      <c r="E418" s="6" t="s">
        <v>1383</v>
      </c>
      <c r="F418" s="6" t="s">
        <v>26</v>
      </c>
      <c r="G418" s="6">
        <v>46218.0</v>
      </c>
      <c r="H418" s="6" t="s">
        <v>1388</v>
      </c>
      <c r="I418" s="7">
        <v>44354.0</v>
      </c>
      <c r="J418" s="7">
        <v>44407.0</v>
      </c>
      <c r="K418" s="6" t="s">
        <v>28</v>
      </c>
      <c r="P418" s="6" t="s">
        <v>1403</v>
      </c>
      <c r="Q418" s="8" t="s">
        <v>249</v>
      </c>
    </row>
    <row r="419" ht="15.75" customHeight="1">
      <c r="A419" s="6" t="s">
        <v>1385</v>
      </c>
      <c r="B419" s="6" t="s">
        <v>1474</v>
      </c>
      <c r="C419" s="6" t="s">
        <v>612</v>
      </c>
      <c r="D419" s="6" t="s">
        <v>1475</v>
      </c>
      <c r="E419" s="6" t="s">
        <v>1383</v>
      </c>
      <c r="F419" s="6" t="s">
        <v>26</v>
      </c>
      <c r="G419" s="6">
        <v>46218.0</v>
      </c>
      <c r="H419" s="6" t="s">
        <v>1388</v>
      </c>
      <c r="I419" s="7">
        <v>44361.0</v>
      </c>
      <c r="J419" s="7">
        <v>44407.0</v>
      </c>
      <c r="K419" s="6" t="s">
        <v>28</v>
      </c>
      <c r="L419" s="6" t="s">
        <v>216</v>
      </c>
      <c r="M419" s="6" t="s">
        <v>1476</v>
      </c>
      <c r="Q419" s="8" t="s">
        <v>31</v>
      </c>
    </row>
    <row r="420" ht="15.75" customHeight="1">
      <c r="A420" s="6" t="s">
        <v>1385</v>
      </c>
      <c r="B420" s="6" t="s">
        <v>1477</v>
      </c>
      <c r="C420" s="6" t="s">
        <v>612</v>
      </c>
      <c r="D420" s="6" t="s">
        <v>1478</v>
      </c>
      <c r="E420" s="6" t="s">
        <v>1383</v>
      </c>
      <c r="F420" s="6" t="s">
        <v>26</v>
      </c>
      <c r="G420" s="6">
        <v>46218.0</v>
      </c>
      <c r="H420" s="6" t="s">
        <v>1388</v>
      </c>
      <c r="I420" s="7">
        <v>44354.0</v>
      </c>
      <c r="J420" s="7">
        <v>44407.0</v>
      </c>
      <c r="K420" s="6" t="s">
        <v>28</v>
      </c>
      <c r="M420" s="6" t="s">
        <v>266</v>
      </c>
      <c r="Q420" s="8" t="s">
        <v>249</v>
      </c>
    </row>
    <row r="421" ht="15.75" customHeight="1">
      <c r="A421" s="6" t="s">
        <v>1385</v>
      </c>
      <c r="B421" s="6" t="s">
        <v>1479</v>
      </c>
      <c r="C421" s="6" t="s">
        <v>612</v>
      </c>
      <c r="D421" s="6" t="s">
        <v>1479</v>
      </c>
      <c r="E421" s="6" t="s">
        <v>1383</v>
      </c>
      <c r="F421" s="6" t="s">
        <v>26</v>
      </c>
      <c r="G421" s="6">
        <v>46218.0</v>
      </c>
      <c r="H421" s="6" t="s">
        <v>1388</v>
      </c>
      <c r="I421" s="7">
        <v>44348.0</v>
      </c>
      <c r="J421" s="7">
        <v>44407.0</v>
      </c>
      <c r="K421" s="6" t="s">
        <v>186</v>
      </c>
      <c r="P421" s="6" t="s">
        <v>1480</v>
      </c>
      <c r="Q421" s="8" t="s">
        <v>31</v>
      </c>
    </row>
    <row r="422" ht="15.75" customHeight="1">
      <c r="A422" s="6" t="s">
        <v>1481</v>
      </c>
      <c r="B422" s="6" t="s">
        <v>1482</v>
      </c>
      <c r="C422" s="6" t="s">
        <v>612</v>
      </c>
      <c r="D422" s="6" t="s">
        <v>1483</v>
      </c>
      <c r="E422" s="6" t="s">
        <v>1383</v>
      </c>
      <c r="F422" s="6" t="s">
        <v>26</v>
      </c>
      <c r="G422" s="6">
        <v>46219.0</v>
      </c>
      <c r="H422" s="6" t="s">
        <v>1484</v>
      </c>
      <c r="I422" s="7">
        <v>44110.0</v>
      </c>
      <c r="J422" s="7">
        <v>44400.0</v>
      </c>
      <c r="K422" s="6" t="s">
        <v>1485</v>
      </c>
      <c r="L422" s="6" t="s">
        <v>1486</v>
      </c>
      <c r="M422" s="6" t="s">
        <v>665</v>
      </c>
      <c r="Q422" s="8" t="s">
        <v>31</v>
      </c>
    </row>
    <row r="423" ht="15.75" customHeight="1">
      <c r="A423" s="6" t="s">
        <v>1385</v>
      </c>
      <c r="B423" s="6" t="s">
        <v>1487</v>
      </c>
      <c r="C423" s="6" t="s">
        <v>612</v>
      </c>
      <c r="D423" s="6" t="s">
        <v>1487</v>
      </c>
      <c r="E423" s="6" t="s">
        <v>1383</v>
      </c>
      <c r="F423" s="6" t="s">
        <v>26</v>
      </c>
      <c r="G423" s="6">
        <v>46219.0</v>
      </c>
      <c r="H423" s="6" t="s">
        <v>1388</v>
      </c>
      <c r="I423" s="7">
        <v>44361.0</v>
      </c>
      <c r="J423" s="7">
        <v>44407.0</v>
      </c>
      <c r="K423" s="6" t="s">
        <v>28</v>
      </c>
      <c r="L423" s="6" t="s">
        <v>244</v>
      </c>
      <c r="M423" s="6" t="s">
        <v>391</v>
      </c>
      <c r="Q423" s="8" t="s">
        <v>249</v>
      </c>
    </row>
    <row r="424" ht="15.75" customHeight="1">
      <c r="A424" s="6" t="s">
        <v>1385</v>
      </c>
      <c r="B424" s="6" t="s">
        <v>1488</v>
      </c>
      <c r="C424" s="6" t="s">
        <v>612</v>
      </c>
      <c r="D424" s="6" t="s">
        <v>1489</v>
      </c>
      <c r="E424" s="6" t="s">
        <v>1383</v>
      </c>
      <c r="F424" s="6" t="s">
        <v>26</v>
      </c>
      <c r="G424" s="6">
        <v>46219.0</v>
      </c>
      <c r="H424" s="6" t="s">
        <v>1388</v>
      </c>
      <c r="I424" s="7">
        <v>44354.0</v>
      </c>
      <c r="J424" s="7">
        <v>44400.0</v>
      </c>
      <c r="K424" s="6" t="s">
        <v>28</v>
      </c>
      <c r="L424" s="6" t="s">
        <v>409</v>
      </c>
      <c r="M424" s="6" t="s">
        <v>169</v>
      </c>
      <c r="Q424" s="8" t="s">
        <v>31</v>
      </c>
    </row>
    <row r="425" ht="15.75" customHeight="1">
      <c r="A425" s="6" t="s">
        <v>1490</v>
      </c>
      <c r="B425" s="6" t="s">
        <v>1491</v>
      </c>
      <c r="C425" s="6" t="s">
        <v>612</v>
      </c>
      <c r="D425" s="6" t="s">
        <v>1492</v>
      </c>
      <c r="E425" s="6" t="s">
        <v>1383</v>
      </c>
      <c r="F425" s="6" t="s">
        <v>26</v>
      </c>
      <c r="G425" s="6">
        <v>46219.0</v>
      </c>
      <c r="H425" s="6" t="s">
        <v>1493</v>
      </c>
      <c r="I425" s="7">
        <v>44089.0</v>
      </c>
      <c r="J425" s="7">
        <v>44377.0</v>
      </c>
      <c r="K425" s="6" t="s">
        <v>28</v>
      </c>
      <c r="L425" s="6" t="s">
        <v>1494</v>
      </c>
      <c r="M425" s="6" t="s">
        <v>924</v>
      </c>
      <c r="Q425" s="8" t="s">
        <v>31</v>
      </c>
    </row>
    <row r="426" ht="15.75" customHeight="1">
      <c r="A426" s="6" t="s">
        <v>1490</v>
      </c>
      <c r="B426" s="6" t="s">
        <v>1495</v>
      </c>
      <c r="C426" s="6" t="s">
        <v>612</v>
      </c>
      <c r="D426" s="6" t="s">
        <v>1496</v>
      </c>
      <c r="E426" s="6" t="s">
        <v>1383</v>
      </c>
      <c r="F426" s="6" t="s">
        <v>26</v>
      </c>
      <c r="G426" s="6">
        <v>46219.0</v>
      </c>
      <c r="H426" s="6" t="s">
        <v>1493</v>
      </c>
      <c r="I426" s="7">
        <v>44089.0</v>
      </c>
      <c r="J426" s="7">
        <v>44377.0</v>
      </c>
      <c r="K426" s="6" t="s">
        <v>28</v>
      </c>
      <c r="L426" s="6" t="s">
        <v>1494</v>
      </c>
      <c r="M426" s="6" t="s">
        <v>924</v>
      </c>
      <c r="Q426" s="8" t="s">
        <v>31</v>
      </c>
    </row>
    <row r="427" ht="15.75" customHeight="1">
      <c r="A427" s="6" t="s">
        <v>1385</v>
      </c>
      <c r="B427" s="6" t="s">
        <v>1497</v>
      </c>
      <c r="C427" s="6" t="s">
        <v>612</v>
      </c>
      <c r="D427" s="6" t="s">
        <v>1498</v>
      </c>
      <c r="E427" s="6" t="s">
        <v>1383</v>
      </c>
      <c r="F427" s="6" t="s">
        <v>26</v>
      </c>
      <c r="G427" s="6">
        <v>46220.0</v>
      </c>
      <c r="H427" s="6" t="s">
        <v>1388</v>
      </c>
      <c r="I427" s="7">
        <v>44348.0</v>
      </c>
      <c r="J427" s="7">
        <v>44407.0</v>
      </c>
      <c r="K427" s="6" t="s">
        <v>28</v>
      </c>
      <c r="L427" s="6" t="s">
        <v>374</v>
      </c>
      <c r="M427" s="6" t="s">
        <v>151</v>
      </c>
      <c r="Q427" s="8" t="s">
        <v>31</v>
      </c>
    </row>
    <row r="428" ht="15.75" customHeight="1">
      <c r="A428" s="6" t="s">
        <v>1373</v>
      </c>
      <c r="B428" s="6" t="s">
        <v>1499</v>
      </c>
      <c r="C428" s="6" t="s">
        <v>612</v>
      </c>
      <c r="D428" s="6" t="s">
        <v>1500</v>
      </c>
      <c r="E428" s="6" t="s">
        <v>1383</v>
      </c>
      <c r="F428" s="6" t="s">
        <v>26</v>
      </c>
      <c r="G428" s="6">
        <v>46221.0</v>
      </c>
      <c r="H428" s="6" t="s">
        <v>1377</v>
      </c>
      <c r="I428" s="7">
        <v>44105.0</v>
      </c>
      <c r="J428" s="7">
        <v>44407.0</v>
      </c>
      <c r="K428" s="6" t="s">
        <v>28</v>
      </c>
      <c r="L428" s="6" t="s">
        <v>1501</v>
      </c>
      <c r="M428" s="6" t="s">
        <v>74</v>
      </c>
      <c r="Q428" s="8" t="s">
        <v>31</v>
      </c>
    </row>
    <row r="429" ht="15.75" customHeight="1">
      <c r="A429" s="6" t="s">
        <v>1373</v>
      </c>
      <c r="B429" s="6" t="s">
        <v>1502</v>
      </c>
      <c r="C429" s="6" t="s">
        <v>612</v>
      </c>
      <c r="D429" s="6" t="s">
        <v>1503</v>
      </c>
      <c r="E429" s="6" t="s">
        <v>1383</v>
      </c>
      <c r="F429" s="6" t="s">
        <v>26</v>
      </c>
      <c r="G429" s="6">
        <v>46221.0</v>
      </c>
      <c r="H429" s="6" t="s">
        <v>1377</v>
      </c>
      <c r="I429" s="7">
        <v>44354.0</v>
      </c>
      <c r="J429" s="7">
        <v>44400.0</v>
      </c>
      <c r="K429" s="6" t="s">
        <v>28</v>
      </c>
      <c r="M429" s="6" t="s">
        <v>1504</v>
      </c>
      <c r="Q429" s="8" t="s">
        <v>249</v>
      </c>
    </row>
    <row r="430" ht="15.75" customHeight="1">
      <c r="A430" s="6" t="s">
        <v>1373</v>
      </c>
      <c r="B430" s="6" t="s">
        <v>1505</v>
      </c>
      <c r="C430" s="6" t="s">
        <v>612</v>
      </c>
      <c r="D430" s="6" t="s">
        <v>1506</v>
      </c>
      <c r="E430" s="6" t="s">
        <v>1383</v>
      </c>
      <c r="F430" s="6" t="s">
        <v>26</v>
      </c>
      <c r="G430" s="6">
        <v>46221.0</v>
      </c>
      <c r="H430" s="6" t="s">
        <v>1377</v>
      </c>
      <c r="I430" s="7">
        <v>44354.0</v>
      </c>
      <c r="J430" s="7">
        <v>44407.0</v>
      </c>
      <c r="K430" s="6" t="s">
        <v>28</v>
      </c>
      <c r="M430" s="6" t="s">
        <v>1046</v>
      </c>
      <c r="Q430" s="8" t="s">
        <v>249</v>
      </c>
    </row>
    <row r="431" ht="15.75" customHeight="1">
      <c r="A431" s="6" t="s">
        <v>1373</v>
      </c>
      <c r="B431" s="6" t="s">
        <v>1507</v>
      </c>
      <c r="C431" s="6" t="s">
        <v>612</v>
      </c>
      <c r="D431" s="6" t="s">
        <v>1508</v>
      </c>
      <c r="E431" s="6" t="s">
        <v>1383</v>
      </c>
      <c r="F431" s="6" t="s">
        <v>26</v>
      </c>
      <c r="G431" s="6">
        <v>46221.0</v>
      </c>
      <c r="H431" s="6" t="s">
        <v>1377</v>
      </c>
      <c r="I431" s="7">
        <v>44105.0</v>
      </c>
      <c r="J431" s="7">
        <v>44407.0</v>
      </c>
      <c r="K431" s="6" t="s">
        <v>28</v>
      </c>
      <c r="L431" s="6" t="s">
        <v>949</v>
      </c>
      <c r="M431" s="6" t="s">
        <v>70</v>
      </c>
      <c r="Q431" s="8" t="s">
        <v>31</v>
      </c>
    </row>
    <row r="432" ht="15.75" customHeight="1">
      <c r="A432" s="6" t="s">
        <v>1373</v>
      </c>
      <c r="B432" s="6" t="s">
        <v>1509</v>
      </c>
      <c r="C432" s="6" t="s">
        <v>612</v>
      </c>
      <c r="D432" s="6" t="s">
        <v>1510</v>
      </c>
      <c r="E432" s="6" t="s">
        <v>1383</v>
      </c>
      <c r="F432" s="6" t="s">
        <v>26</v>
      </c>
      <c r="G432" s="6">
        <v>46221.0</v>
      </c>
      <c r="H432" s="6" t="s">
        <v>1377</v>
      </c>
      <c r="I432" s="7">
        <v>44105.0</v>
      </c>
      <c r="J432" s="7">
        <v>44407.0</v>
      </c>
      <c r="K432" s="6" t="s">
        <v>28</v>
      </c>
      <c r="L432" s="6" t="s">
        <v>224</v>
      </c>
      <c r="M432" s="6" t="s">
        <v>70</v>
      </c>
      <c r="Q432" s="8" t="s">
        <v>31</v>
      </c>
    </row>
    <row r="433" ht="15.75" customHeight="1">
      <c r="A433" s="6" t="s">
        <v>1373</v>
      </c>
      <c r="B433" s="6" t="s">
        <v>1511</v>
      </c>
      <c r="C433" s="6" t="s">
        <v>612</v>
      </c>
      <c r="D433" s="6" t="s">
        <v>1512</v>
      </c>
      <c r="E433" s="6" t="s">
        <v>1383</v>
      </c>
      <c r="F433" s="6" t="s">
        <v>26</v>
      </c>
      <c r="G433" s="6">
        <v>46221.0</v>
      </c>
      <c r="H433" s="6" t="s">
        <v>1377</v>
      </c>
      <c r="I433" s="7">
        <v>44105.0</v>
      </c>
      <c r="J433" s="7">
        <v>44407.0</v>
      </c>
      <c r="K433" s="6" t="s">
        <v>28</v>
      </c>
      <c r="L433" s="6" t="s">
        <v>224</v>
      </c>
      <c r="M433" s="6" t="s">
        <v>1032</v>
      </c>
      <c r="Q433" s="8" t="s">
        <v>249</v>
      </c>
    </row>
    <row r="434" ht="15.75" customHeight="1">
      <c r="A434" s="6" t="s">
        <v>1385</v>
      </c>
      <c r="B434" s="6" t="s">
        <v>1513</v>
      </c>
      <c r="C434" s="6" t="s">
        <v>612</v>
      </c>
      <c r="D434" s="6" t="s">
        <v>1514</v>
      </c>
      <c r="E434" s="6" t="s">
        <v>1383</v>
      </c>
      <c r="F434" s="6" t="s">
        <v>26</v>
      </c>
      <c r="G434" s="6">
        <v>46221.0</v>
      </c>
      <c r="H434" s="6" t="s">
        <v>1388</v>
      </c>
      <c r="I434" s="7">
        <v>44354.0</v>
      </c>
      <c r="J434" s="7">
        <v>44407.0</v>
      </c>
      <c r="K434" s="6" t="s">
        <v>28</v>
      </c>
      <c r="M434" s="6" t="s">
        <v>391</v>
      </c>
      <c r="Q434" s="8" t="s">
        <v>249</v>
      </c>
    </row>
    <row r="435" ht="15.75" customHeight="1">
      <c r="A435" s="6" t="s">
        <v>1445</v>
      </c>
      <c r="B435" s="6" t="s">
        <v>1515</v>
      </c>
      <c r="C435" s="6" t="s">
        <v>612</v>
      </c>
      <c r="D435" s="6" t="s">
        <v>1516</v>
      </c>
      <c r="E435" s="6" t="s">
        <v>1383</v>
      </c>
      <c r="F435" s="6" t="s">
        <v>26</v>
      </c>
      <c r="G435" s="6">
        <v>46222.0</v>
      </c>
      <c r="H435" s="6" t="s">
        <v>1448</v>
      </c>
      <c r="I435" s="7">
        <v>44361.0</v>
      </c>
      <c r="J435" s="7">
        <v>44399.0</v>
      </c>
      <c r="K435" s="6" t="s">
        <v>664</v>
      </c>
      <c r="L435" s="6" t="s">
        <v>69</v>
      </c>
      <c r="M435" s="6" t="s">
        <v>717</v>
      </c>
      <c r="Q435" s="8" t="s">
        <v>249</v>
      </c>
    </row>
    <row r="436" ht="15.75" customHeight="1">
      <c r="A436" s="6" t="s">
        <v>1445</v>
      </c>
      <c r="B436" s="6" t="s">
        <v>1517</v>
      </c>
      <c r="C436" s="6" t="s">
        <v>612</v>
      </c>
      <c r="D436" s="6" t="s">
        <v>1518</v>
      </c>
      <c r="E436" s="6" t="s">
        <v>1383</v>
      </c>
      <c r="F436" s="6" t="s">
        <v>26</v>
      </c>
      <c r="G436" s="6">
        <v>46222.0</v>
      </c>
      <c r="H436" s="6" t="s">
        <v>1448</v>
      </c>
      <c r="I436" s="7">
        <v>44361.0</v>
      </c>
      <c r="J436" s="7">
        <v>44399.0</v>
      </c>
      <c r="K436" s="6" t="s">
        <v>664</v>
      </c>
      <c r="L436" s="6" t="s">
        <v>69</v>
      </c>
      <c r="M436" s="6" t="s">
        <v>1519</v>
      </c>
      <c r="Q436" s="8" t="s">
        <v>249</v>
      </c>
    </row>
    <row r="437" ht="15.75" customHeight="1">
      <c r="A437" s="6" t="s">
        <v>1385</v>
      </c>
      <c r="B437" s="6" t="s">
        <v>1520</v>
      </c>
      <c r="C437" s="6" t="s">
        <v>612</v>
      </c>
      <c r="D437" s="6" t="s">
        <v>1521</v>
      </c>
      <c r="E437" s="6" t="s">
        <v>1383</v>
      </c>
      <c r="F437" s="6" t="s">
        <v>26</v>
      </c>
      <c r="G437" s="6">
        <v>46222.0</v>
      </c>
      <c r="H437" s="6" t="s">
        <v>1388</v>
      </c>
      <c r="I437" s="7">
        <v>44354.0</v>
      </c>
      <c r="J437" s="7">
        <v>44407.0</v>
      </c>
      <c r="K437" s="6" t="s">
        <v>28</v>
      </c>
      <c r="M437" s="6" t="s">
        <v>391</v>
      </c>
      <c r="Q437" s="8" t="s">
        <v>249</v>
      </c>
    </row>
    <row r="438" ht="15.75" customHeight="1">
      <c r="A438" s="6" t="s">
        <v>1385</v>
      </c>
      <c r="B438" s="6" t="s">
        <v>1522</v>
      </c>
      <c r="C438" s="6" t="s">
        <v>612</v>
      </c>
      <c r="D438" s="6" t="s">
        <v>1523</v>
      </c>
      <c r="E438" s="6" t="s">
        <v>1383</v>
      </c>
      <c r="F438" s="6" t="s">
        <v>26</v>
      </c>
      <c r="G438" s="6">
        <v>46222.0</v>
      </c>
      <c r="H438" s="6" t="s">
        <v>1388</v>
      </c>
      <c r="I438" s="7">
        <v>44354.0</v>
      </c>
      <c r="J438" s="7">
        <v>44407.0</v>
      </c>
      <c r="K438" s="6" t="s">
        <v>28</v>
      </c>
      <c r="P438" s="6" t="s">
        <v>417</v>
      </c>
      <c r="Q438" s="8" t="s">
        <v>249</v>
      </c>
    </row>
    <row r="439" ht="15.75" customHeight="1">
      <c r="A439" s="6" t="s">
        <v>1445</v>
      </c>
      <c r="B439" s="6" t="s">
        <v>1524</v>
      </c>
      <c r="C439" s="6" t="s">
        <v>612</v>
      </c>
      <c r="D439" s="6" t="s">
        <v>1525</v>
      </c>
      <c r="E439" s="6" t="s">
        <v>1383</v>
      </c>
      <c r="F439" s="6" t="s">
        <v>26</v>
      </c>
      <c r="G439" s="6">
        <v>46224.0</v>
      </c>
      <c r="H439" s="6" t="s">
        <v>1448</v>
      </c>
      <c r="I439" s="7">
        <v>44361.0</v>
      </c>
      <c r="J439" s="7">
        <v>44403.0</v>
      </c>
      <c r="K439" s="6" t="s">
        <v>1526</v>
      </c>
      <c r="L439" s="6" t="s">
        <v>69</v>
      </c>
      <c r="M439" s="6" t="s">
        <v>1527</v>
      </c>
      <c r="Q439" s="8" t="s">
        <v>249</v>
      </c>
    </row>
    <row r="440" ht="15.75" customHeight="1">
      <c r="A440" s="6" t="s">
        <v>1380</v>
      </c>
      <c r="B440" s="6" t="s">
        <v>1528</v>
      </c>
      <c r="C440" s="6" t="s">
        <v>612</v>
      </c>
      <c r="D440" s="6" t="s">
        <v>1529</v>
      </c>
      <c r="E440" s="6" t="s">
        <v>1383</v>
      </c>
      <c r="F440" s="6" t="s">
        <v>26</v>
      </c>
      <c r="G440" s="6">
        <v>46224.0</v>
      </c>
      <c r="H440" s="6" t="s">
        <v>1384</v>
      </c>
      <c r="I440" s="7">
        <v>44105.0</v>
      </c>
      <c r="J440" s="7">
        <v>44351.0</v>
      </c>
      <c r="K440" s="6" t="s">
        <v>28</v>
      </c>
      <c r="L440" s="6" t="s">
        <v>1530</v>
      </c>
      <c r="M440" s="6" t="s">
        <v>1032</v>
      </c>
      <c r="Q440" s="8" t="s">
        <v>31</v>
      </c>
    </row>
    <row r="441" ht="15.75" customHeight="1">
      <c r="A441" s="6" t="s">
        <v>1385</v>
      </c>
      <c r="B441" s="6" t="s">
        <v>1531</v>
      </c>
      <c r="C441" s="6" t="s">
        <v>612</v>
      </c>
      <c r="D441" s="6" t="s">
        <v>1532</v>
      </c>
      <c r="E441" s="6" t="s">
        <v>1383</v>
      </c>
      <c r="F441" s="6" t="s">
        <v>26</v>
      </c>
      <c r="G441" s="6">
        <v>46224.0</v>
      </c>
      <c r="H441" s="6" t="s">
        <v>1388</v>
      </c>
      <c r="I441" s="7">
        <v>44354.0</v>
      </c>
      <c r="J441" s="7">
        <v>44407.0</v>
      </c>
      <c r="K441" s="6" t="s">
        <v>28</v>
      </c>
      <c r="M441" s="6" t="s">
        <v>583</v>
      </c>
      <c r="Q441" s="8" t="s">
        <v>249</v>
      </c>
    </row>
    <row r="442" ht="15.75" customHeight="1">
      <c r="A442" s="6" t="s">
        <v>1385</v>
      </c>
      <c r="B442" s="6" t="s">
        <v>1533</v>
      </c>
      <c r="C442" s="6" t="s">
        <v>612</v>
      </c>
      <c r="D442" s="6" t="s">
        <v>1534</v>
      </c>
      <c r="E442" s="6" t="s">
        <v>1383</v>
      </c>
      <c r="F442" s="6" t="s">
        <v>26</v>
      </c>
      <c r="G442" s="6">
        <v>46224.0</v>
      </c>
      <c r="H442" s="6" t="s">
        <v>1388</v>
      </c>
      <c r="I442" s="7">
        <v>44354.0</v>
      </c>
      <c r="J442" s="7">
        <v>44407.0</v>
      </c>
      <c r="K442" s="6" t="s">
        <v>28</v>
      </c>
      <c r="P442" s="6" t="s">
        <v>1403</v>
      </c>
      <c r="Q442" s="8" t="s">
        <v>249</v>
      </c>
    </row>
    <row r="443" ht="15.75" customHeight="1">
      <c r="A443" s="6" t="s">
        <v>1535</v>
      </c>
      <c r="B443" s="6" t="s">
        <v>1536</v>
      </c>
      <c r="C443" s="6" t="s">
        <v>612</v>
      </c>
      <c r="D443" s="6" t="s">
        <v>1537</v>
      </c>
      <c r="E443" s="6" t="s">
        <v>1383</v>
      </c>
      <c r="F443" s="6" t="s">
        <v>26</v>
      </c>
      <c r="G443" s="6">
        <v>46226.0</v>
      </c>
      <c r="H443" s="6" t="s">
        <v>1538</v>
      </c>
      <c r="I443" s="7">
        <v>44354.0</v>
      </c>
      <c r="J443" s="7">
        <v>44393.0</v>
      </c>
      <c r="K443" s="6" t="s">
        <v>28</v>
      </c>
      <c r="M443" s="6" t="s">
        <v>857</v>
      </c>
      <c r="Q443" s="8" t="s">
        <v>31</v>
      </c>
    </row>
    <row r="444" ht="15.75" customHeight="1">
      <c r="A444" s="6" t="s">
        <v>1535</v>
      </c>
      <c r="B444" s="6" t="s">
        <v>1539</v>
      </c>
      <c r="C444" s="6" t="s">
        <v>612</v>
      </c>
      <c r="D444" s="6" t="s">
        <v>1540</v>
      </c>
      <c r="E444" s="6" t="s">
        <v>1541</v>
      </c>
      <c r="F444" s="6" t="s">
        <v>26</v>
      </c>
      <c r="G444" s="6">
        <v>46226.0</v>
      </c>
      <c r="H444" s="6" t="s">
        <v>1538</v>
      </c>
      <c r="I444" s="7">
        <v>44351.0</v>
      </c>
      <c r="J444" s="7">
        <v>44400.0</v>
      </c>
      <c r="K444" s="6" t="s">
        <v>43</v>
      </c>
      <c r="L444" s="6" t="s">
        <v>69</v>
      </c>
      <c r="M444" s="6" t="s">
        <v>1542</v>
      </c>
      <c r="Q444" s="8" t="s">
        <v>249</v>
      </c>
    </row>
    <row r="445" ht="15.75" customHeight="1">
      <c r="A445" s="6" t="s">
        <v>1535</v>
      </c>
      <c r="B445" s="6" t="s">
        <v>1543</v>
      </c>
      <c r="C445" s="6" t="s">
        <v>612</v>
      </c>
      <c r="D445" s="6" t="s">
        <v>1544</v>
      </c>
      <c r="E445" s="6" t="s">
        <v>1383</v>
      </c>
      <c r="F445" s="6" t="s">
        <v>26</v>
      </c>
      <c r="G445" s="6">
        <v>46226.0</v>
      </c>
      <c r="H445" s="6" t="s">
        <v>1538</v>
      </c>
      <c r="I445" s="7">
        <v>44351.0</v>
      </c>
      <c r="J445" s="7">
        <v>44400.0</v>
      </c>
      <c r="K445" s="6" t="s">
        <v>43</v>
      </c>
      <c r="L445" s="6" t="s">
        <v>69</v>
      </c>
      <c r="M445" s="6" t="s">
        <v>1545</v>
      </c>
      <c r="Q445" s="8" t="s">
        <v>249</v>
      </c>
    </row>
    <row r="446" ht="15.75" customHeight="1">
      <c r="A446" s="6" t="s">
        <v>1535</v>
      </c>
      <c r="B446" s="6" t="s">
        <v>1546</v>
      </c>
      <c r="C446" s="6" t="s">
        <v>612</v>
      </c>
      <c r="D446" s="6" t="s">
        <v>1547</v>
      </c>
      <c r="E446" s="6" t="s">
        <v>1383</v>
      </c>
      <c r="F446" s="6" t="s">
        <v>26</v>
      </c>
      <c r="G446" s="6">
        <v>46226.0</v>
      </c>
      <c r="H446" s="6" t="s">
        <v>1538</v>
      </c>
      <c r="I446" s="7">
        <v>44351.0</v>
      </c>
      <c r="J446" s="7">
        <v>44400.0</v>
      </c>
      <c r="K446" s="6" t="s">
        <v>43</v>
      </c>
      <c r="L446" s="6" t="s">
        <v>69</v>
      </c>
      <c r="M446" s="6" t="s">
        <v>1548</v>
      </c>
      <c r="Q446" s="8" t="s">
        <v>249</v>
      </c>
    </row>
    <row r="447" ht="15.75" customHeight="1">
      <c r="A447" s="6" t="s">
        <v>1535</v>
      </c>
      <c r="B447" s="6" t="s">
        <v>1549</v>
      </c>
      <c r="C447" s="6" t="s">
        <v>612</v>
      </c>
      <c r="D447" s="6" t="s">
        <v>1550</v>
      </c>
      <c r="E447" s="6" t="s">
        <v>1383</v>
      </c>
      <c r="F447" s="6" t="s">
        <v>26</v>
      </c>
      <c r="G447" s="6">
        <v>46226.0</v>
      </c>
      <c r="H447" s="6" t="s">
        <v>1538</v>
      </c>
      <c r="I447" s="7">
        <v>44351.0</v>
      </c>
      <c r="J447" s="7">
        <v>44400.0</v>
      </c>
      <c r="K447" s="6" t="s">
        <v>43</v>
      </c>
      <c r="L447" s="6" t="s">
        <v>69</v>
      </c>
      <c r="M447" s="6" t="s">
        <v>402</v>
      </c>
      <c r="Q447" s="8" t="s">
        <v>31</v>
      </c>
    </row>
    <row r="448" ht="15.75" customHeight="1">
      <c r="A448" s="6" t="s">
        <v>1380</v>
      </c>
      <c r="B448" s="6" t="s">
        <v>1551</v>
      </c>
      <c r="C448" s="6" t="s">
        <v>612</v>
      </c>
      <c r="D448" s="6" t="s">
        <v>1552</v>
      </c>
      <c r="E448" s="6" t="s">
        <v>1383</v>
      </c>
      <c r="F448" s="6" t="s">
        <v>26</v>
      </c>
      <c r="G448" s="6">
        <v>46226.0</v>
      </c>
      <c r="H448" s="6" t="s">
        <v>1384</v>
      </c>
      <c r="I448" s="7">
        <v>44105.0</v>
      </c>
      <c r="J448" s="7">
        <v>44351.0</v>
      </c>
      <c r="K448" s="6" t="s">
        <v>28</v>
      </c>
      <c r="L448" s="6" t="s">
        <v>1553</v>
      </c>
      <c r="M448" s="6" t="s">
        <v>1032</v>
      </c>
      <c r="Q448" s="8" t="s">
        <v>31</v>
      </c>
    </row>
    <row r="449" ht="15.75" customHeight="1">
      <c r="A449" s="6" t="s">
        <v>1385</v>
      </c>
      <c r="B449" s="6" t="s">
        <v>1554</v>
      </c>
      <c r="C449" s="6" t="s">
        <v>612</v>
      </c>
      <c r="D449" s="6" t="s">
        <v>1555</v>
      </c>
      <c r="E449" s="6" t="s">
        <v>1383</v>
      </c>
      <c r="F449" s="6" t="s">
        <v>26</v>
      </c>
      <c r="G449" s="6">
        <v>46226.0</v>
      </c>
      <c r="H449" s="6" t="s">
        <v>1388</v>
      </c>
      <c r="I449" s="7">
        <v>44361.0</v>
      </c>
      <c r="J449" s="7">
        <v>44400.0</v>
      </c>
      <c r="K449" s="6" t="s">
        <v>28</v>
      </c>
      <c r="L449" s="6" t="s">
        <v>493</v>
      </c>
      <c r="M449" s="6" t="s">
        <v>391</v>
      </c>
      <c r="Q449" s="8" t="s">
        <v>31</v>
      </c>
    </row>
    <row r="450" ht="15.75" customHeight="1">
      <c r="A450" s="6" t="s">
        <v>1466</v>
      </c>
      <c r="B450" s="6" t="s">
        <v>1556</v>
      </c>
      <c r="C450" s="6" t="s">
        <v>612</v>
      </c>
      <c r="D450" s="6" t="s">
        <v>1557</v>
      </c>
      <c r="E450" s="6" t="s">
        <v>1383</v>
      </c>
      <c r="F450" s="6" t="s">
        <v>26</v>
      </c>
      <c r="G450" s="6">
        <v>46227.0</v>
      </c>
      <c r="H450" s="6" t="s">
        <v>1469</v>
      </c>
      <c r="I450" s="7">
        <v>44354.0</v>
      </c>
      <c r="J450" s="7">
        <v>44393.0</v>
      </c>
      <c r="K450" s="6" t="s">
        <v>28</v>
      </c>
      <c r="M450" s="6" t="s">
        <v>1558</v>
      </c>
      <c r="Q450" s="8" t="s">
        <v>249</v>
      </c>
    </row>
    <row r="451" ht="15.75" customHeight="1">
      <c r="A451" s="6" t="s">
        <v>1466</v>
      </c>
      <c r="B451" s="6" t="s">
        <v>1559</v>
      </c>
      <c r="C451" s="6" t="s">
        <v>612</v>
      </c>
      <c r="D451" s="6" t="s">
        <v>1560</v>
      </c>
      <c r="E451" s="6" t="s">
        <v>1383</v>
      </c>
      <c r="F451" s="6" t="s">
        <v>26</v>
      </c>
      <c r="G451" s="6">
        <v>46227.0</v>
      </c>
      <c r="H451" s="6" t="s">
        <v>1469</v>
      </c>
      <c r="I451" s="7">
        <v>44166.0</v>
      </c>
      <c r="J451" s="7">
        <v>44393.0</v>
      </c>
      <c r="K451" s="6" t="s">
        <v>28</v>
      </c>
      <c r="L451" s="6" t="s">
        <v>150</v>
      </c>
      <c r="M451" s="6" t="s">
        <v>1561</v>
      </c>
      <c r="Q451" s="8" t="s">
        <v>31</v>
      </c>
    </row>
    <row r="452" ht="15.75" customHeight="1">
      <c r="A452" s="6" t="s">
        <v>1466</v>
      </c>
      <c r="B452" s="6" t="s">
        <v>1562</v>
      </c>
      <c r="C452" s="6" t="s">
        <v>612</v>
      </c>
      <c r="D452" s="6" t="s">
        <v>1563</v>
      </c>
      <c r="E452" s="6" t="s">
        <v>1383</v>
      </c>
      <c r="F452" s="6" t="s">
        <v>26</v>
      </c>
      <c r="G452" s="6">
        <v>46227.0</v>
      </c>
      <c r="H452" s="6" t="s">
        <v>1469</v>
      </c>
      <c r="I452" s="7">
        <v>44166.0</v>
      </c>
      <c r="J452" s="7">
        <v>44393.0</v>
      </c>
      <c r="K452" s="6" t="s">
        <v>28</v>
      </c>
      <c r="L452" s="6" t="s">
        <v>150</v>
      </c>
      <c r="M452" s="6" t="s">
        <v>516</v>
      </c>
      <c r="Q452" s="8" t="s">
        <v>249</v>
      </c>
    </row>
    <row r="453" ht="15.75" customHeight="1">
      <c r="A453" s="6" t="s">
        <v>1466</v>
      </c>
      <c r="B453" s="6" t="s">
        <v>1564</v>
      </c>
      <c r="C453" s="6" t="s">
        <v>612</v>
      </c>
      <c r="D453" s="6" t="s">
        <v>1564</v>
      </c>
      <c r="E453" s="6" t="s">
        <v>1383</v>
      </c>
      <c r="F453" s="6" t="s">
        <v>26</v>
      </c>
      <c r="G453" s="6">
        <v>46227.0</v>
      </c>
      <c r="H453" s="6" t="s">
        <v>1469</v>
      </c>
      <c r="I453" s="7">
        <v>44166.0</v>
      </c>
      <c r="J453" s="7">
        <v>44393.0</v>
      </c>
      <c r="K453" s="6" t="s">
        <v>28</v>
      </c>
      <c r="L453" s="6" t="s">
        <v>150</v>
      </c>
      <c r="M453" s="6" t="s">
        <v>1565</v>
      </c>
      <c r="Q453" s="8" t="s">
        <v>249</v>
      </c>
    </row>
    <row r="454" ht="15.75" customHeight="1">
      <c r="A454" s="6" t="s">
        <v>1466</v>
      </c>
      <c r="B454" s="6" t="s">
        <v>1566</v>
      </c>
      <c r="C454" s="6" t="s">
        <v>612</v>
      </c>
      <c r="D454" s="6" t="s">
        <v>1566</v>
      </c>
      <c r="E454" s="6" t="s">
        <v>1383</v>
      </c>
      <c r="F454" s="6" t="s">
        <v>26</v>
      </c>
      <c r="G454" s="6">
        <v>46227.0</v>
      </c>
      <c r="H454" s="6" t="s">
        <v>1469</v>
      </c>
      <c r="I454" s="7">
        <v>44166.0</v>
      </c>
      <c r="J454" s="7">
        <v>44393.0</v>
      </c>
      <c r="K454" s="6" t="s">
        <v>28</v>
      </c>
      <c r="L454" s="6" t="s">
        <v>150</v>
      </c>
      <c r="M454" s="6" t="s">
        <v>1567</v>
      </c>
      <c r="Q454" s="8" t="s">
        <v>249</v>
      </c>
    </row>
    <row r="455" ht="15.75" customHeight="1">
      <c r="A455" s="6" t="s">
        <v>1466</v>
      </c>
      <c r="B455" s="6" t="s">
        <v>1568</v>
      </c>
      <c r="C455" s="6" t="s">
        <v>612</v>
      </c>
      <c r="D455" s="6" t="s">
        <v>1569</v>
      </c>
      <c r="E455" s="6" t="s">
        <v>1468</v>
      </c>
      <c r="F455" s="6" t="s">
        <v>26</v>
      </c>
      <c r="G455" s="6">
        <v>46227.0</v>
      </c>
      <c r="H455" s="6" t="s">
        <v>1469</v>
      </c>
      <c r="I455" s="7">
        <v>44166.0</v>
      </c>
      <c r="J455" s="7">
        <v>44393.0</v>
      </c>
      <c r="K455" s="6" t="s">
        <v>28</v>
      </c>
      <c r="L455" s="6" t="s">
        <v>150</v>
      </c>
      <c r="M455" s="6" t="s">
        <v>45</v>
      </c>
      <c r="Q455" s="8" t="s">
        <v>31</v>
      </c>
    </row>
    <row r="456" ht="15.75" customHeight="1">
      <c r="A456" s="6" t="s">
        <v>1466</v>
      </c>
      <c r="B456" s="6" t="s">
        <v>1570</v>
      </c>
      <c r="C456" s="6" t="s">
        <v>612</v>
      </c>
      <c r="D456" s="6" t="s">
        <v>1571</v>
      </c>
      <c r="E456" s="6" t="s">
        <v>1383</v>
      </c>
      <c r="F456" s="6" t="s">
        <v>26</v>
      </c>
      <c r="G456" s="6">
        <v>46227.0</v>
      </c>
      <c r="H456" s="6" t="s">
        <v>1469</v>
      </c>
      <c r="I456" s="7">
        <v>44166.0</v>
      </c>
      <c r="J456" s="7">
        <v>44393.0</v>
      </c>
      <c r="K456" s="6" t="s">
        <v>28</v>
      </c>
      <c r="L456" s="6" t="s">
        <v>150</v>
      </c>
      <c r="M456" s="6" t="s">
        <v>868</v>
      </c>
      <c r="Q456" s="8" t="s">
        <v>249</v>
      </c>
    </row>
    <row r="457" ht="15.75" customHeight="1">
      <c r="A457" s="6" t="s">
        <v>1466</v>
      </c>
      <c r="B457" s="6" t="s">
        <v>1572</v>
      </c>
      <c r="C457" s="6" t="s">
        <v>612</v>
      </c>
      <c r="D457" s="6" t="s">
        <v>1221</v>
      </c>
      <c r="E457" s="6" t="s">
        <v>1383</v>
      </c>
      <c r="F457" s="6" t="s">
        <v>26</v>
      </c>
      <c r="G457" s="6">
        <v>46227.0</v>
      </c>
      <c r="H457" s="6" t="s">
        <v>1469</v>
      </c>
      <c r="I457" s="7">
        <v>44166.0</v>
      </c>
      <c r="J457" s="7">
        <v>44393.0</v>
      </c>
      <c r="K457" s="6" t="s">
        <v>28</v>
      </c>
      <c r="L457" s="6" t="s">
        <v>150</v>
      </c>
      <c r="M457" s="6" t="s">
        <v>1573</v>
      </c>
      <c r="Q457" s="8" t="s">
        <v>31</v>
      </c>
    </row>
    <row r="458" ht="15.75" customHeight="1">
      <c r="A458" s="6" t="s">
        <v>1466</v>
      </c>
      <c r="B458" s="6" t="s">
        <v>1574</v>
      </c>
      <c r="C458" s="6" t="s">
        <v>612</v>
      </c>
      <c r="D458" s="6" t="s">
        <v>1575</v>
      </c>
      <c r="E458" s="6" t="s">
        <v>1383</v>
      </c>
      <c r="F458" s="6" t="s">
        <v>26</v>
      </c>
      <c r="G458" s="6">
        <v>46227.0</v>
      </c>
      <c r="H458" s="6" t="s">
        <v>1469</v>
      </c>
      <c r="I458" s="7">
        <v>44166.0</v>
      </c>
      <c r="J458" s="7">
        <v>44393.0</v>
      </c>
      <c r="K458" s="6" t="s">
        <v>28</v>
      </c>
      <c r="L458" s="6" t="s">
        <v>493</v>
      </c>
      <c r="M458" s="6" t="s">
        <v>1576</v>
      </c>
      <c r="Q458" s="8" t="s">
        <v>31</v>
      </c>
    </row>
    <row r="459" ht="15.75" customHeight="1">
      <c r="A459" s="6" t="s">
        <v>1466</v>
      </c>
      <c r="B459" s="6" t="s">
        <v>1577</v>
      </c>
      <c r="C459" s="6" t="s">
        <v>612</v>
      </c>
      <c r="D459" s="6" t="s">
        <v>1577</v>
      </c>
      <c r="E459" s="6" t="s">
        <v>1468</v>
      </c>
      <c r="F459" s="6" t="s">
        <v>26</v>
      </c>
      <c r="G459" s="6">
        <v>46227.0</v>
      </c>
      <c r="H459" s="6" t="s">
        <v>1469</v>
      </c>
      <c r="I459" s="7">
        <v>44166.0</v>
      </c>
      <c r="J459" s="7">
        <v>44393.0</v>
      </c>
      <c r="K459" s="6" t="s">
        <v>28</v>
      </c>
      <c r="L459" s="6" t="s">
        <v>150</v>
      </c>
      <c r="M459" s="6" t="s">
        <v>1578</v>
      </c>
      <c r="Q459" s="8" t="s">
        <v>31</v>
      </c>
    </row>
    <row r="460" ht="15.75" customHeight="1">
      <c r="A460" s="6" t="s">
        <v>1466</v>
      </c>
      <c r="B460" s="6" t="s">
        <v>1579</v>
      </c>
      <c r="C460" s="6" t="s">
        <v>612</v>
      </c>
      <c r="D460" s="6" t="s">
        <v>1580</v>
      </c>
      <c r="E460" s="6" t="s">
        <v>1383</v>
      </c>
      <c r="F460" s="6" t="s">
        <v>26</v>
      </c>
      <c r="G460" s="6">
        <v>46227.0</v>
      </c>
      <c r="H460" s="6" t="s">
        <v>1469</v>
      </c>
      <c r="I460" s="7">
        <v>44166.0</v>
      </c>
      <c r="J460" s="7">
        <v>44393.0</v>
      </c>
      <c r="K460" s="6" t="s">
        <v>28</v>
      </c>
      <c r="L460" s="6" t="s">
        <v>150</v>
      </c>
      <c r="M460" s="6" t="s">
        <v>258</v>
      </c>
      <c r="Q460" s="8" t="s">
        <v>249</v>
      </c>
    </row>
    <row r="461" ht="15.75" customHeight="1">
      <c r="A461" s="6" t="s">
        <v>1466</v>
      </c>
      <c r="B461" s="6" t="s">
        <v>1581</v>
      </c>
      <c r="C461" s="6" t="s">
        <v>612</v>
      </c>
      <c r="D461" s="6" t="s">
        <v>1581</v>
      </c>
      <c r="E461" s="6" t="s">
        <v>1383</v>
      </c>
      <c r="F461" s="6" t="s">
        <v>26</v>
      </c>
      <c r="G461" s="6">
        <v>46227.0</v>
      </c>
      <c r="H461" s="6" t="s">
        <v>1469</v>
      </c>
      <c r="I461" s="7">
        <v>44105.0</v>
      </c>
      <c r="J461" s="7">
        <v>44393.0</v>
      </c>
      <c r="K461" s="6" t="s">
        <v>28</v>
      </c>
      <c r="L461" s="6" t="s">
        <v>1582</v>
      </c>
      <c r="M461" s="6" t="s">
        <v>159</v>
      </c>
      <c r="Q461" s="8" t="s">
        <v>31</v>
      </c>
    </row>
    <row r="462" ht="15.75" customHeight="1">
      <c r="A462" s="6" t="s">
        <v>1385</v>
      </c>
      <c r="B462" s="6" t="s">
        <v>1583</v>
      </c>
      <c r="C462" s="6" t="s">
        <v>612</v>
      </c>
      <c r="D462" s="6" t="s">
        <v>1584</v>
      </c>
      <c r="E462" s="6" t="s">
        <v>1383</v>
      </c>
      <c r="F462" s="6" t="s">
        <v>26</v>
      </c>
      <c r="G462" s="6">
        <v>46227.0</v>
      </c>
      <c r="H462" s="6" t="s">
        <v>1388</v>
      </c>
      <c r="I462" s="7">
        <v>44354.0</v>
      </c>
      <c r="J462" s="7">
        <v>44407.0</v>
      </c>
      <c r="K462" s="6" t="s">
        <v>28</v>
      </c>
      <c r="M462" s="6" t="s">
        <v>583</v>
      </c>
      <c r="Q462" s="8" t="s">
        <v>249</v>
      </c>
    </row>
    <row r="463" ht="15.75" customHeight="1">
      <c r="A463" s="6" t="s">
        <v>1385</v>
      </c>
      <c r="B463" s="6" t="s">
        <v>1585</v>
      </c>
      <c r="C463" s="6" t="s">
        <v>612</v>
      </c>
      <c r="D463" s="6" t="s">
        <v>1586</v>
      </c>
      <c r="E463" s="6" t="s">
        <v>1383</v>
      </c>
      <c r="F463" s="6" t="s">
        <v>26</v>
      </c>
      <c r="G463" s="6">
        <v>46227.0</v>
      </c>
      <c r="H463" s="6" t="s">
        <v>1388</v>
      </c>
      <c r="I463" s="7">
        <v>44354.0</v>
      </c>
      <c r="J463" s="7">
        <v>44407.0</v>
      </c>
      <c r="K463" s="6" t="s">
        <v>28</v>
      </c>
      <c r="M463" s="6" t="s">
        <v>391</v>
      </c>
      <c r="Q463" s="8" t="s">
        <v>249</v>
      </c>
    </row>
    <row r="464" ht="15.75" customHeight="1">
      <c r="A464" s="6" t="s">
        <v>1481</v>
      </c>
      <c r="B464" s="6" t="s">
        <v>1587</v>
      </c>
      <c r="C464" s="6" t="s">
        <v>612</v>
      </c>
      <c r="D464" s="6" t="s">
        <v>1588</v>
      </c>
      <c r="E464" s="6" t="s">
        <v>1383</v>
      </c>
      <c r="F464" s="6" t="s">
        <v>26</v>
      </c>
      <c r="G464" s="6">
        <v>46229.0</v>
      </c>
      <c r="H464" s="6" t="s">
        <v>1589</v>
      </c>
      <c r="I464" s="7">
        <v>44137.0</v>
      </c>
      <c r="J464" s="7">
        <v>44400.0</v>
      </c>
      <c r="K464" s="6" t="s">
        <v>28</v>
      </c>
      <c r="L464" s="6" t="s">
        <v>1590</v>
      </c>
      <c r="M464" s="6" t="s">
        <v>30</v>
      </c>
      <c r="Q464" s="8" t="s">
        <v>31</v>
      </c>
    </row>
    <row r="465" ht="15.75" customHeight="1">
      <c r="A465" s="6" t="s">
        <v>1385</v>
      </c>
      <c r="B465" s="6" t="s">
        <v>1591</v>
      </c>
      <c r="C465" s="6" t="s">
        <v>612</v>
      </c>
      <c r="D465" s="6" t="s">
        <v>1592</v>
      </c>
      <c r="E465" s="6" t="s">
        <v>1383</v>
      </c>
      <c r="F465" s="6" t="s">
        <v>26</v>
      </c>
      <c r="G465" s="6">
        <v>46229.0</v>
      </c>
      <c r="H465" s="6" t="s">
        <v>1388</v>
      </c>
      <c r="I465" s="7">
        <v>44354.0</v>
      </c>
      <c r="J465" s="7">
        <v>44407.0</v>
      </c>
      <c r="K465" s="6" t="s">
        <v>28</v>
      </c>
      <c r="P465" s="6" t="s">
        <v>1593</v>
      </c>
      <c r="Q465" s="8" t="s">
        <v>249</v>
      </c>
    </row>
    <row r="466" ht="15.75" customHeight="1">
      <c r="A466" s="6" t="s">
        <v>1445</v>
      </c>
      <c r="B466" s="6" t="s">
        <v>1594</v>
      </c>
      <c r="C466" s="6" t="s">
        <v>612</v>
      </c>
      <c r="D466" s="6" t="s">
        <v>1595</v>
      </c>
      <c r="E466" s="6" t="s">
        <v>1383</v>
      </c>
      <c r="F466" s="6" t="s">
        <v>26</v>
      </c>
      <c r="G466" s="6">
        <v>46231.0</v>
      </c>
      <c r="H466" s="6" t="s">
        <v>1448</v>
      </c>
      <c r="I466" s="7">
        <v>44361.0</v>
      </c>
      <c r="J466" s="7">
        <v>44399.0</v>
      </c>
      <c r="K466" s="6" t="s">
        <v>664</v>
      </c>
      <c r="L466" s="6" t="s">
        <v>69</v>
      </c>
      <c r="M466" s="6" t="s">
        <v>266</v>
      </c>
      <c r="Q466" s="8" t="s">
        <v>249</v>
      </c>
    </row>
    <row r="467" ht="15.75" customHeight="1">
      <c r="A467" s="6" t="s">
        <v>1385</v>
      </c>
      <c r="B467" s="6" t="s">
        <v>1596</v>
      </c>
      <c r="C467" s="6" t="s">
        <v>612</v>
      </c>
      <c r="D467" s="6" t="s">
        <v>1597</v>
      </c>
      <c r="E467" s="6" t="s">
        <v>1383</v>
      </c>
      <c r="F467" s="6" t="s">
        <v>26</v>
      </c>
      <c r="G467" s="6">
        <v>46231.0</v>
      </c>
      <c r="H467" s="6" t="s">
        <v>1388</v>
      </c>
      <c r="I467" s="7">
        <v>44354.0</v>
      </c>
      <c r="J467" s="7">
        <v>44405.0</v>
      </c>
      <c r="K467" s="6" t="s">
        <v>28</v>
      </c>
      <c r="L467" s="6" t="s">
        <v>409</v>
      </c>
      <c r="M467" s="6" t="s">
        <v>70</v>
      </c>
      <c r="Q467" s="8" t="s">
        <v>31</v>
      </c>
    </row>
    <row r="468" ht="15.75" customHeight="1">
      <c r="A468" s="6" t="s">
        <v>1535</v>
      </c>
      <c r="B468" s="6" t="s">
        <v>1598</v>
      </c>
      <c r="C468" s="6" t="s">
        <v>612</v>
      </c>
      <c r="D468" s="6" t="s">
        <v>1599</v>
      </c>
      <c r="E468" s="6" t="s">
        <v>1383</v>
      </c>
      <c r="F468" s="6" t="s">
        <v>26</v>
      </c>
      <c r="G468" s="6">
        <v>46235.0</v>
      </c>
      <c r="H468" s="6" t="s">
        <v>1538</v>
      </c>
      <c r="I468" s="7">
        <v>44351.0</v>
      </c>
      <c r="J468" s="7">
        <v>44400.0</v>
      </c>
      <c r="K468" s="6" t="s">
        <v>43</v>
      </c>
      <c r="L468" s="6" t="s">
        <v>69</v>
      </c>
      <c r="M468" s="6" t="s">
        <v>1542</v>
      </c>
      <c r="Q468" s="8" t="s">
        <v>249</v>
      </c>
    </row>
    <row r="469" ht="15.75" customHeight="1">
      <c r="A469" s="6" t="s">
        <v>1535</v>
      </c>
      <c r="B469" s="6" t="s">
        <v>1600</v>
      </c>
      <c r="C469" s="6" t="s">
        <v>612</v>
      </c>
      <c r="D469" s="6" t="s">
        <v>1601</v>
      </c>
      <c r="E469" s="6" t="s">
        <v>1383</v>
      </c>
      <c r="F469" s="6" t="s">
        <v>26</v>
      </c>
      <c r="G469" s="6">
        <v>46235.0</v>
      </c>
      <c r="H469" s="6" t="s">
        <v>1538</v>
      </c>
      <c r="I469" s="7">
        <v>44351.0</v>
      </c>
      <c r="J469" s="7">
        <v>44400.0</v>
      </c>
      <c r="K469" s="6" t="s">
        <v>43</v>
      </c>
      <c r="L469" s="6" t="s">
        <v>69</v>
      </c>
      <c r="M469" s="6" t="s">
        <v>1602</v>
      </c>
      <c r="Q469" s="8" t="s">
        <v>249</v>
      </c>
    </row>
    <row r="470" ht="15.75" customHeight="1">
      <c r="A470" s="6" t="s">
        <v>1385</v>
      </c>
      <c r="B470" s="6" t="s">
        <v>1603</v>
      </c>
      <c r="C470" s="6" t="s">
        <v>612</v>
      </c>
      <c r="D470" s="6" t="s">
        <v>1604</v>
      </c>
      <c r="E470" s="6" t="s">
        <v>1383</v>
      </c>
      <c r="F470" s="6" t="s">
        <v>26</v>
      </c>
      <c r="G470" s="6">
        <v>46235.0</v>
      </c>
      <c r="H470" s="6" t="s">
        <v>1388</v>
      </c>
      <c r="I470" s="7">
        <v>44354.0</v>
      </c>
      <c r="J470" s="7">
        <v>44407.0</v>
      </c>
      <c r="K470" s="6" t="s">
        <v>28</v>
      </c>
      <c r="M470" s="6" t="s">
        <v>169</v>
      </c>
      <c r="Q470" s="8" t="s">
        <v>31</v>
      </c>
    </row>
    <row r="471" ht="15.75" customHeight="1">
      <c r="A471" s="6" t="s">
        <v>1385</v>
      </c>
      <c r="B471" s="6" t="s">
        <v>1605</v>
      </c>
      <c r="C471" s="6" t="s">
        <v>612</v>
      </c>
      <c r="D471" s="6" t="s">
        <v>1606</v>
      </c>
      <c r="E471" s="6" t="s">
        <v>1383</v>
      </c>
      <c r="F471" s="6" t="s">
        <v>26</v>
      </c>
      <c r="G471" s="6">
        <v>46235.0</v>
      </c>
      <c r="H471" s="6" t="s">
        <v>1388</v>
      </c>
      <c r="I471" s="7">
        <v>44348.0</v>
      </c>
      <c r="J471" s="7">
        <v>44408.0</v>
      </c>
      <c r="K471" s="6" t="s">
        <v>28</v>
      </c>
      <c r="M471" s="6" t="s">
        <v>1440</v>
      </c>
      <c r="Q471" s="8" t="s">
        <v>31</v>
      </c>
    </row>
    <row r="472" ht="15.75" customHeight="1">
      <c r="A472" s="6" t="s">
        <v>1535</v>
      </c>
      <c r="B472" s="6" t="s">
        <v>1607</v>
      </c>
      <c r="C472" s="6" t="s">
        <v>612</v>
      </c>
      <c r="D472" s="6" t="s">
        <v>1608</v>
      </c>
      <c r="E472" s="6" t="s">
        <v>1383</v>
      </c>
      <c r="F472" s="6" t="s">
        <v>26</v>
      </c>
      <c r="G472" s="6">
        <v>46236.0</v>
      </c>
      <c r="H472" s="6" t="s">
        <v>1538</v>
      </c>
      <c r="I472" s="7">
        <v>44351.0</v>
      </c>
      <c r="J472" s="7">
        <v>44400.0</v>
      </c>
      <c r="K472" s="6" t="s">
        <v>43</v>
      </c>
      <c r="L472" s="6" t="s">
        <v>69</v>
      </c>
      <c r="M472" s="6" t="s">
        <v>1609</v>
      </c>
      <c r="Q472" s="8" t="s">
        <v>249</v>
      </c>
    </row>
    <row r="473" ht="15.75" customHeight="1">
      <c r="A473" s="6" t="s">
        <v>1535</v>
      </c>
      <c r="B473" s="6" t="s">
        <v>1610</v>
      </c>
      <c r="C473" s="6" t="s">
        <v>612</v>
      </c>
      <c r="D473" s="6" t="s">
        <v>1611</v>
      </c>
      <c r="E473" s="6" t="s">
        <v>1383</v>
      </c>
      <c r="F473" s="6" t="s">
        <v>26</v>
      </c>
      <c r="G473" s="6">
        <v>46236.0</v>
      </c>
      <c r="H473" s="6" t="s">
        <v>1538</v>
      </c>
      <c r="I473" s="7">
        <v>44351.0</v>
      </c>
      <c r="J473" s="7">
        <v>44400.0</v>
      </c>
      <c r="K473" s="6" t="s">
        <v>43</v>
      </c>
      <c r="L473" s="6" t="s">
        <v>69</v>
      </c>
      <c r="M473" s="6" t="s">
        <v>402</v>
      </c>
      <c r="Q473" s="8" t="s">
        <v>31</v>
      </c>
    </row>
    <row r="474" ht="15.75" customHeight="1">
      <c r="A474" s="6" t="s">
        <v>1385</v>
      </c>
      <c r="B474" s="6" t="s">
        <v>1612</v>
      </c>
      <c r="C474" s="6" t="s">
        <v>612</v>
      </c>
      <c r="D474" s="6" t="s">
        <v>1613</v>
      </c>
      <c r="E474" s="6" t="s">
        <v>1383</v>
      </c>
      <c r="F474" s="6" t="s">
        <v>26</v>
      </c>
      <c r="G474" s="6">
        <v>46236.0</v>
      </c>
      <c r="H474" s="6" t="s">
        <v>1388</v>
      </c>
      <c r="I474" s="7">
        <v>44352.0</v>
      </c>
      <c r="J474" s="7">
        <v>44408.0</v>
      </c>
      <c r="K474" s="6" t="s">
        <v>1019</v>
      </c>
      <c r="M474" s="6" t="s">
        <v>1440</v>
      </c>
      <c r="Q474" s="8" t="s">
        <v>249</v>
      </c>
    </row>
    <row r="475" ht="15.75" customHeight="1">
      <c r="A475" s="6" t="s">
        <v>1614</v>
      </c>
      <c r="B475" s="6" t="s">
        <v>1615</v>
      </c>
      <c r="C475" s="6" t="s">
        <v>612</v>
      </c>
      <c r="D475" s="6" t="s">
        <v>1616</v>
      </c>
      <c r="E475" s="6" t="s">
        <v>1383</v>
      </c>
      <c r="F475" s="6" t="s">
        <v>26</v>
      </c>
      <c r="G475" s="6">
        <v>46237.0</v>
      </c>
      <c r="H475" s="6" t="s">
        <v>1617</v>
      </c>
      <c r="I475" s="7">
        <v>44105.0</v>
      </c>
      <c r="J475" s="7">
        <v>44400.0</v>
      </c>
      <c r="K475" s="6" t="s">
        <v>28</v>
      </c>
      <c r="L475" s="6" t="s">
        <v>69</v>
      </c>
      <c r="M475" s="6" t="s">
        <v>583</v>
      </c>
      <c r="Q475" s="8" t="s">
        <v>31</v>
      </c>
    </row>
    <row r="476" ht="15.75" customHeight="1">
      <c r="A476" s="6" t="s">
        <v>1466</v>
      </c>
      <c r="B476" s="6" t="s">
        <v>1618</v>
      </c>
      <c r="C476" s="6" t="s">
        <v>612</v>
      </c>
      <c r="D476" s="6" t="s">
        <v>1619</v>
      </c>
      <c r="E476" s="6" t="s">
        <v>1383</v>
      </c>
      <c r="F476" s="6" t="s">
        <v>26</v>
      </c>
      <c r="G476" s="6">
        <v>46237.0</v>
      </c>
      <c r="H476" s="6" t="s">
        <v>1469</v>
      </c>
      <c r="I476" s="7">
        <v>44166.0</v>
      </c>
      <c r="J476" s="7">
        <v>44393.0</v>
      </c>
      <c r="K476" s="6" t="s">
        <v>28</v>
      </c>
      <c r="L476" s="6" t="s">
        <v>493</v>
      </c>
      <c r="M476" s="6" t="s">
        <v>460</v>
      </c>
      <c r="Q476" s="8" t="s">
        <v>249</v>
      </c>
    </row>
    <row r="477" ht="15.75" customHeight="1">
      <c r="A477" s="6" t="s">
        <v>1614</v>
      </c>
      <c r="B477" s="6" t="s">
        <v>1620</v>
      </c>
      <c r="C477" s="6" t="s">
        <v>612</v>
      </c>
      <c r="D477" s="6" t="s">
        <v>1621</v>
      </c>
      <c r="E477" s="6" t="s">
        <v>1383</v>
      </c>
      <c r="F477" s="6" t="s">
        <v>26</v>
      </c>
      <c r="G477" s="6">
        <v>46239.0</v>
      </c>
      <c r="H477" s="6" t="s">
        <v>1617</v>
      </c>
      <c r="I477" s="7">
        <v>44105.0</v>
      </c>
      <c r="J477" s="7">
        <v>44400.0</v>
      </c>
      <c r="K477" s="6" t="s">
        <v>28</v>
      </c>
      <c r="L477" s="6" t="s">
        <v>69</v>
      </c>
      <c r="M477" s="6" t="s">
        <v>391</v>
      </c>
      <c r="Q477" s="8" t="s">
        <v>31</v>
      </c>
    </row>
    <row r="478" ht="15.75" customHeight="1">
      <c r="A478" s="6" t="s">
        <v>1614</v>
      </c>
      <c r="B478" s="6" t="s">
        <v>1622</v>
      </c>
      <c r="C478" s="6" t="s">
        <v>612</v>
      </c>
      <c r="D478" s="6" t="s">
        <v>1623</v>
      </c>
      <c r="E478" s="6" t="s">
        <v>1383</v>
      </c>
      <c r="F478" s="6" t="s">
        <v>26</v>
      </c>
      <c r="G478" s="6">
        <v>46239.0</v>
      </c>
      <c r="H478" s="6" t="s">
        <v>1617</v>
      </c>
      <c r="I478" s="7">
        <v>44349.0</v>
      </c>
      <c r="J478" s="7">
        <v>44400.0</v>
      </c>
      <c r="K478" s="6" t="s">
        <v>28</v>
      </c>
      <c r="L478" s="6" t="s">
        <v>69</v>
      </c>
      <c r="M478" s="6" t="s">
        <v>266</v>
      </c>
      <c r="Q478" s="8" t="s">
        <v>31</v>
      </c>
    </row>
    <row r="479" ht="15.75" customHeight="1">
      <c r="A479" s="6" t="s">
        <v>1481</v>
      </c>
      <c r="B479" s="6" t="s">
        <v>1624</v>
      </c>
      <c r="C479" s="6" t="s">
        <v>612</v>
      </c>
      <c r="D479" s="6" t="s">
        <v>1625</v>
      </c>
      <c r="E479" s="6" t="s">
        <v>1399</v>
      </c>
      <c r="F479" s="6" t="s">
        <v>26</v>
      </c>
      <c r="G479" s="6">
        <v>46239.0</v>
      </c>
      <c r="H479" s="6" t="s">
        <v>1589</v>
      </c>
      <c r="I479" s="7">
        <v>44137.0</v>
      </c>
      <c r="J479" s="7">
        <v>44400.0</v>
      </c>
      <c r="K479" s="6" t="s">
        <v>28</v>
      </c>
      <c r="L479" s="6" t="s">
        <v>409</v>
      </c>
      <c r="M479" s="6" t="s">
        <v>391</v>
      </c>
      <c r="Q479" s="8" t="s">
        <v>31</v>
      </c>
    </row>
    <row r="480" ht="15.75" customHeight="1">
      <c r="A480" s="6" t="s">
        <v>1385</v>
      </c>
      <c r="B480" s="6" t="s">
        <v>1626</v>
      </c>
      <c r="C480" s="6" t="s">
        <v>612</v>
      </c>
      <c r="D480" s="6" t="s">
        <v>1627</v>
      </c>
      <c r="E480" s="6" t="s">
        <v>1383</v>
      </c>
      <c r="F480" s="6" t="s">
        <v>26</v>
      </c>
      <c r="G480" s="6">
        <v>46239.0</v>
      </c>
      <c r="H480" s="6" t="s">
        <v>1388</v>
      </c>
      <c r="I480" s="7">
        <v>44354.0</v>
      </c>
      <c r="J480" s="7">
        <v>44407.0</v>
      </c>
      <c r="K480" s="6" t="s">
        <v>28</v>
      </c>
      <c r="P480" s="6" t="s">
        <v>1628</v>
      </c>
      <c r="Q480" s="8" t="s">
        <v>249</v>
      </c>
    </row>
    <row r="481" ht="15.75" customHeight="1">
      <c r="A481" s="6" t="s">
        <v>1629</v>
      </c>
      <c r="B481" s="6" t="s">
        <v>1630</v>
      </c>
      <c r="C481" s="6" t="s">
        <v>612</v>
      </c>
      <c r="D481" s="6" t="s">
        <v>1631</v>
      </c>
      <c r="E481" s="6" t="s">
        <v>1383</v>
      </c>
      <c r="F481" s="6" t="s">
        <v>26</v>
      </c>
      <c r="G481" s="6">
        <v>46240.0</v>
      </c>
      <c r="H481" s="6" t="s">
        <v>1632</v>
      </c>
      <c r="I481" s="7">
        <v>44105.0</v>
      </c>
      <c r="J481" s="7">
        <v>44404.0</v>
      </c>
      <c r="K481" s="6" t="s">
        <v>28</v>
      </c>
      <c r="L481" s="6" t="s">
        <v>69</v>
      </c>
      <c r="M481" s="6" t="s">
        <v>1633</v>
      </c>
      <c r="Q481" s="8" t="s">
        <v>31</v>
      </c>
    </row>
    <row r="482" ht="15.75" customHeight="1">
      <c r="A482" s="6" t="s">
        <v>1629</v>
      </c>
      <c r="B482" s="6" t="s">
        <v>1634</v>
      </c>
      <c r="C482" s="6" t="s">
        <v>612</v>
      </c>
      <c r="D482" s="6" t="s">
        <v>1635</v>
      </c>
      <c r="E482" s="6" t="s">
        <v>1383</v>
      </c>
      <c r="F482" s="6" t="s">
        <v>26</v>
      </c>
      <c r="G482" s="6">
        <v>46240.0</v>
      </c>
      <c r="H482" s="6" t="s">
        <v>1632</v>
      </c>
      <c r="I482" s="7">
        <v>44354.0</v>
      </c>
      <c r="J482" s="7">
        <v>44393.0</v>
      </c>
      <c r="K482" s="6" t="s">
        <v>28</v>
      </c>
      <c r="L482" s="6" t="s">
        <v>69</v>
      </c>
      <c r="M482" s="6" t="s">
        <v>1633</v>
      </c>
      <c r="Q482" s="8" t="s">
        <v>31</v>
      </c>
    </row>
    <row r="483" ht="15.75" customHeight="1">
      <c r="A483" s="6" t="s">
        <v>1385</v>
      </c>
      <c r="B483" s="6" t="s">
        <v>1636</v>
      </c>
      <c r="C483" s="6" t="s">
        <v>612</v>
      </c>
      <c r="D483" s="6" t="s">
        <v>1637</v>
      </c>
      <c r="E483" s="6" t="s">
        <v>1383</v>
      </c>
      <c r="F483" s="6" t="s">
        <v>26</v>
      </c>
      <c r="G483" s="6">
        <v>46240.0</v>
      </c>
      <c r="H483" s="6" t="s">
        <v>1388</v>
      </c>
      <c r="I483" s="7">
        <v>44354.0</v>
      </c>
      <c r="J483" s="7">
        <v>44407.0</v>
      </c>
      <c r="K483" s="6" t="s">
        <v>28</v>
      </c>
      <c r="M483" s="6" t="s">
        <v>912</v>
      </c>
      <c r="Q483" s="8" t="s">
        <v>249</v>
      </c>
    </row>
    <row r="484" ht="15.75" customHeight="1">
      <c r="A484" s="6" t="s">
        <v>1373</v>
      </c>
      <c r="B484" s="6" t="s">
        <v>1638</v>
      </c>
      <c r="C484" s="6" t="s">
        <v>612</v>
      </c>
      <c r="D484" s="6" t="s">
        <v>1639</v>
      </c>
      <c r="E484" s="6" t="s">
        <v>1383</v>
      </c>
      <c r="F484" s="6" t="s">
        <v>26</v>
      </c>
      <c r="G484" s="6">
        <v>46241.0</v>
      </c>
      <c r="H484" s="6" t="s">
        <v>1377</v>
      </c>
      <c r="I484" s="7">
        <v>44354.0</v>
      </c>
      <c r="J484" s="7">
        <v>44407.0</v>
      </c>
      <c r="K484" s="6" t="s">
        <v>28</v>
      </c>
      <c r="M484" s="6" t="s">
        <v>391</v>
      </c>
      <c r="Q484" s="8" t="s">
        <v>249</v>
      </c>
    </row>
    <row r="485" ht="15.75" customHeight="1">
      <c r="A485" s="6" t="s">
        <v>1373</v>
      </c>
      <c r="B485" s="6" t="s">
        <v>1640</v>
      </c>
      <c r="C485" s="6" t="s">
        <v>612</v>
      </c>
      <c r="D485" s="6" t="s">
        <v>1641</v>
      </c>
      <c r="E485" s="6" t="s">
        <v>1383</v>
      </c>
      <c r="F485" s="6" t="s">
        <v>26</v>
      </c>
      <c r="G485" s="6">
        <v>46241.0</v>
      </c>
      <c r="H485" s="6" t="s">
        <v>1377</v>
      </c>
      <c r="I485" s="7">
        <v>44354.0</v>
      </c>
      <c r="J485" s="7">
        <v>44407.0</v>
      </c>
      <c r="K485" s="6" t="s">
        <v>28</v>
      </c>
      <c r="M485" s="6" t="s">
        <v>583</v>
      </c>
      <c r="Q485" s="8" t="s">
        <v>249</v>
      </c>
    </row>
    <row r="486" ht="15.75" customHeight="1">
      <c r="A486" s="6" t="s">
        <v>1373</v>
      </c>
      <c r="B486" s="6" t="s">
        <v>1642</v>
      </c>
      <c r="C486" s="6" t="s">
        <v>612</v>
      </c>
      <c r="D486" s="6" t="s">
        <v>1643</v>
      </c>
      <c r="E486" s="6" t="s">
        <v>1383</v>
      </c>
      <c r="F486" s="6" t="s">
        <v>26</v>
      </c>
      <c r="G486" s="6">
        <v>46241.0</v>
      </c>
      <c r="H486" s="6" t="s">
        <v>1377</v>
      </c>
      <c r="I486" s="7">
        <v>44348.0</v>
      </c>
      <c r="J486" s="7">
        <v>44407.0</v>
      </c>
      <c r="K486" s="6" t="s">
        <v>28</v>
      </c>
      <c r="M486" s="6" t="s">
        <v>391</v>
      </c>
      <c r="Q486" s="8" t="s">
        <v>249</v>
      </c>
    </row>
    <row r="487" ht="15.75" customHeight="1">
      <c r="A487" s="6" t="s">
        <v>1373</v>
      </c>
      <c r="B487" s="6" t="s">
        <v>1644</v>
      </c>
      <c r="C487" s="6" t="s">
        <v>612</v>
      </c>
      <c r="D487" s="6" t="s">
        <v>1645</v>
      </c>
      <c r="E487" s="6" t="s">
        <v>1383</v>
      </c>
      <c r="F487" s="6" t="s">
        <v>26</v>
      </c>
      <c r="G487" s="6">
        <v>46241.0</v>
      </c>
      <c r="H487" s="6" t="s">
        <v>1377</v>
      </c>
      <c r="I487" s="7">
        <v>44354.0</v>
      </c>
      <c r="J487" s="7">
        <v>44407.0</v>
      </c>
      <c r="K487" s="6" t="s">
        <v>28</v>
      </c>
      <c r="M487" s="6" t="s">
        <v>583</v>
      </c>
      <c r="Q487" s="8" t="s">
        <v>249</v>
      </c>
    </row>
    <row r="488" ht="15.75" customHeight="1">
      <c r="A488" s="6" t="s">
        <v>1445</v>
      </c>
      <c r="B488" s="6" t="s">
        <v>1646</v>
      </c>
      <c r="C488" s="6" t="s">
        <v>612</v>
      </c>
      <c r="D488" s="6" t="s">
        <v>1647</v>
      </c>
      <c r="E488" s="6" t="s">
        <v>1383</v>
      </c>
      <c r="F488" s="6" t="s">
        <v>26</v>
      </c>
      <c r="G488" s="6">
        <v>46241.0</v>
      </c>
      <c r="H488" s="6" t="s">
        <v>1448</v>
      </c>
      <c r="I488" s="7">
        <v>44361.0</v>
      </c>
      <c r="J488" s="7">
        <v>44399.0</v>
      </c>
      <c r="K488" s="6" t="s">
        <v>664</v>
      </c>
      <c r="L488" s="6" t="s">
        <v>69</v>
      </c>
      <c r="M488" s="6" t="s">
        <v>402</v>
      </c>
      <c r="Q488" s="8" t="s">
        <v>31</v>
      </c>
    </row>
    <row r="489" ht="15.75" customHeight="1">
      <c r="A489" s="6" t="s">
        <v>1445</v>
      </c>
      <c r="B489" s="6" t="s">
        <v>1648</v>
      </c>
      <c r="C489" s="6" t="s">
        <v>612</v>
      </c>
      <c r="D489" s="6" t="s">
        <v>1649</v>
      </c>
      <c r="E489" s="6" t="s">
        <v>1383</v>
      </c>
      <c r="F489" s="6" t="s">
        <v>26</v>
      </c>
      <c r="G489" s="6">
        <v>46241.0</v>
      </c>
      <c r="H489" s="6" t="s">
        <v>1448</v>
      </c>
      <c r="I489" s="7">
        <v>44361.0</v>
      </c>
      <c r="J489" s="7">
        <v>44399.0</v>
      </c>
      <c r="K489" s="6" t="s">
        <v>664</v>
      </c>
      <c r="L489" s="6" t="s">
        <v>69</v>
      </c>
      <c r="M489" s="6" t="s">
        <v>1650</v>
      </c>
      <c r="Q489" s="8" t="s">
        <v>249</v>
      </c>
    </row>
    <row r="490" ht="15.75" customHeight="1">
      <c r="A490" s="6" t="s">
        <v>1445</v>
      </c>
      <c r="B490" s="6" t="s">
        <v>1651</v>
      </c>
      <c r="C490" s="6" t="s">
        <v>612</v>
      </c>
      <c r="D490" s="6" t="s">
        <v>1652</v>
      </c>
      <c r="E490" s="6" t="s">
        <v>1383</v>
      </c>
      <c r="F490" s="6" t="s">
        <v>26</v>
      </c>
      <c r="G490" s="6">
        <v>46241.0</v>
      </c>
      <c r="H490" s="6" t="s">
        <v>1448</v>
      </c>
      <c r="I490" s="7">
        <v>44361.0</v>
      </c>
      <c r="J490" s="7">
        <v>44399.0</v>
      </c>
      <c r="K490" s="6" t="s">
        <v>664</v>
      </c>
      <c r="L490" s="6" t="s">
        <v>69</v>
      </c>
      <c r="M490" s="6" t="s">
        <v>1460</v>
      </c>
      <c r="Q490" s="8" t="s">
        <v>249</v>
      </c>
    </row>
    <row r="491" ht="15.75" customHeight="1">
      <c r="A491" s="6" t="s">
        <v>1445</v>
      </c>
      <c r="B491" s="6" t="s">
        <v>1653</v>
      </c>
      <c r="C491" s="6" t="s">
        <v>612</v>
      </c>
      <c r="D491" s="6" t="s">
        <v>1654</v>
      </c>
      <c r="E491" s="6" t="s">
        <v>1383</v>
      </c>
      <c r="F491" s="6" t="s">
        <v>26</v>
      </c>
      <c r="G491" s="6">
        <v>46241.0</v>
      </c>
      <c r="H491" s="6" t="s">
        <v>1448</v>
      </c>
      <c r="I491" s="7">
        <v>44105.0</v>
      </c>
      <c r="J491" s="7">
        <v>44400.0</v>
      </c>
      <c r="K491" s="6" t="s">
        <v>28</v>
      </c>
      <c r="L491" s="6" t="s">
        <v>949</v>
      </c>
      <c r="M491" s="6" t="s">
        <v>1655</v>
      </c>
      <c r="Q491" s="8" t="s">
        <v>31</v>
      </c>
    </row>
    <row r="492" ht="15.75" customHeight="1">
      <c r="A492" s="6" t="s">
        <v>1385</v>
      </c>
      <c r="B492" s="6" t="s">
        <v>1656</v>
      </c>
      <c r="C492" s="6" t="s">
        <v>612</v>
      </c>
      <c r="D492" s="6" t="s">
        <v>1657</v>
      </c>
      <c r="E492" s="6" t="s">
        <v>1383</v>
      </c>
      <c r="F492" s="6" t="s">
        <v>26</v>
      </c>
      <c r="G492" s="6">
        <v>46241.0</v>
      </c>
      <c r="H492" s="6" t="s">
        <v>1388</v>
      </c>
      <c r="I492" s="7">
        <v>44354.0</v>
      </c>
      <c r="J492" s="7">
        <v>44400.0</v>
      </c>
      <c r="K492" s="6" t="s">
        <v>28</v>
      </c>
      <c r="M492" s="6" t="s">
        <v>169</v>
      </c>
      <c r="Q492" s="8" t="s">
        <v>31</v>
      </c>
    </row>
    <row r="493" ht="15.75" customHeight="1">
      <c r="A493" s="6" t="s">
        <v>1658</v>
      </c>
      <c r="B493" s="6" t="s">
        <v>1659</v>
      </c>
      <c r="C493" s="6" t="s">
        <v>612</v>
      </c>
      <c r="D493" s="6" t="s">
        <v>1660</v>
      </c>
      <c r="E493" s="6" t="s">
        <v>1383</v>
      </c>
      <c r="F493" s="6" t="s">
        <v>26</v>
      </c>
      <c r="G493" s="6">
        <v>46254.0</v>
      </c>
      <c r="H493" s="6" t="s">
        <v>1661</v>
      </c>
      <c r="I493" s="7">
        <v>44105.0</v>
      </c>
      <c r="J493" s="7">
        <v>44372.0</v>
      </c>
      <c r="K493" s="6" t="s">
        <v>28</v>
      </c>
      <c r="L493" s="6" t="s">
        <v>374</v>
      </c>
      <c r="M493" s="6" t="s">
        <v>159</v>
      </c>
      <c r="Q493" s="8" t="s">
        <v>31</v>
      </c>
    </row>
    <row r="494" ht="15.75" customHeight="1">
      <c r="A494" s="6" t="s">
        <v>1658</v>
      </c>
      <c r="B494" s="6" t="s">
        <v>1662</v>
      </c>
      <c r="C494" s="6" t="s">
        <v>612</v>
      </c>
      <c r="D494" s="6" t="s">
        <v>1663</v>
      </c>
      <c r="E494" s="6" t="s">
        <v>1383</v>
      </c>
      <c r="F494" s="6" t="s">
        <v>26</v>
      </c>
      <c r="G494" s="6">
        <v>46254.0</v>
      </c>
      <c r="H494" s="6" t="s">
        <v>1661</v>
      </c>
      <c r="I494" s="7">
        <v>44105.0</v>
      </c>
      <c r="J494" s="7">
        <v>44400.0</v>
      </c>
      <c r="K494" s="6" t="s">
        <v>28</v>
      </c>
      <c r="L494" s="6" t="s">
        <v>374</v>
      </c>
      <c r="M494" s="6" t="s">
        <v>159</v>
      </c>
      <c r="Q494" s="8" t="s">
        <v>31</v>
      </c>
    </row>
    <row r="495" ht="15.75" customHeight="1">
      <c r="A495" s="6" t="s">
        <v>1658</v>
      </c>
      <c r="B495" s="6" t="s">
        <v>1664</v>
      </c>
      <c r="C495" s="6" t="s">
        <v>612</v>
      </c>
      <c r="D495" s="6" t="s">
        <v>1665</v>
      </c>
      <c r="E495" s="6" t="s">
        <v>1383</v>
      </c>
      <c r="F495" s="6" t="s">
        <v>26</v>
      </c>
      <c r="G495" s="6">
        <v>46254.0</v>
      </c>
      <c r="H495" s="6" t="s">
        <v>1661</v>
      </c>
      <c r="I495" s="7">
        <v>44105.0</v>
      </c>
      <c r="J495" s="7">
        <v>44372.0</v>
      </c>
      <c r="K495" s="6" t="s">
        <v>28</v>
      </c>
      <c r="L495" s="6" t="s">
        <v>374</v>
      </c>
      <c r="M495" s="6" t="s">
        <v>159</v>
      </c>
      <c r="Q495" s="8" t="s">
        <v>31</v>
      </c>
    </row>
    <row r="496" ht="15.75" customHeight="1">
      <c r="A496" s="6" t="s">
        <v>1658</v>
      </c>
      <c r="B496" s="6" t="s">
        <v>1666</v>
      </c>
      <c r="C496" s="6" t="s">
        <v>612</v>
      </c>
      <c r="D496" s="6" t="s">
        <v>1667</v>
      </c>
      <c r="E496" s="6" t="s">
        <v>1383</v>
      </c>
      <c r="F496" s="6" t="s">
        <v>26</v>
      </c>
      <c r="G496" s="6">
        <v>46254.0</v>
      </c>
      <c r="H496" s="6" t="s">
        <v>1661</v>
      </c>
      <c r="I496" s="7">
        <v>44105.0</v>
      </c>
      <c r="J496" s="7">
        <v>44372.0</v>
      </c>
      <c r="K496" s="6" t="s">
        <v>28</v>
      </c>
      <c r="L496" s="6" t="s">
        <v>374</v>
      </c>
      <c r="M496" s="6" t="s">
        <v>159</v>
      </c>
      <c r="Q496" s="8" t="s">
        <v>31</v>
      </c>
    </row>
    <row r="497" ht="15.75" customHeight="1">
      <c r="A497" s="6" t="s">
        <v>1614</v>
      </c>
      <c r="B497" s="6" t="s">
        <v>1668</v>
      </c>
      <c r="C497" s="6" t="s">
        <v>612</v>
      </c>
      <c r="D497" s="6" t="s">
        <v>1669</v>
      </c>
      <c r="E497" s="6" t="s">
        <v>1383</v>
      </c>
      <c r="F497" s="6" t="s">
        <v>26</v>
      </c>
      <c r="G497" s="6">
        <v>46259.0</v>
      </c>
      <c r="H497" s="6" t="s">
        <v>1617</v>
      </c>
      <c r="I497" s="7">
        <v>44105.0</v>
      </c>
      <c r="J497" s="7">
        <v>44400.0</v>
      </c>
      <c r="K497" s="6" t="s">
        <v>28</v>
      </c>
      <c r="L497" s="6" t="s">
        <v>69</v>
      </c>
      <c r="M497" s="6" t="s">
        <v>583</v>
      </c>
      <c r="Q497" s="8" t="s">
        <v>31</v>
      </c>
    </row>
    <row r="498" ht="15.75" customHeight="1">
      <c r="A498" s="6" t="s">
        <v>1614</v>
      </c>
      <c r="B498" s="6" t="s">
        <v>1670</v>
      </c>
      <c r="C498" s="6" t="s">
        <v>612</v>
      </c>
      <c r="D498" s="6" t="s">
        <v>1671</v>
      </c>
      <c r="E498" s="6" t="s">
        <v>1383</v>
      </c>
      <c r="F498" s="6" t="s">
        <v>26</v>
      </c>
      <c r="G498" s="6">
        <v>46259.0</v>
      </c>
      <c r="H498" s="6" t="s">
        <v>1617</v>
      </c>
      <c r="I498" s="7">
        <v>44105.0</v>
      </c>
      <c r="J498" s="7">
        <v>44400.0</v>
      </c>
      <c r="K498" s="6" t="s">
        <v>28</v>
      </c>
      <c r="L498" s="6" t="s">
        <v>69</v>
      </c>
      <c r="M498" s="6" t="s">
        <v>672</v>
      </c>
      <c r="Q498" s="8" t="s">
        <v>31</v>
      </c>
    </row>
    <row r="499" ht="15.75" customHeight="1">
      <c r="A499" s="6" t="s">
        <v>1629</v>
      </c>
      <c r="B499" s="6" t="s">
        <v>1672</v>
      </c>
      <c r="C499" s="6" t="s">
        <v>612</v>
      </c>
      <c r="D499" s="6" t="s">
        <v>1673</v>
      </c>
      <c r="E499" s="6" t="s">
        <v>1383</v>
      </c>
      <c r="F499" s="6" t="s">
        <v>26</v>
      </c>
      <c r="G499" s="6">
        <v>46260.0</v>
      </c>
      <c r="H499" s="6" t="s">
        <v>1632</v>
      </c>
      <c r="I499" s="7">
        <v>44105.0</v>
      </c>
      <c r="J499" s="7">
        <v>44404.0</v>
      </c>
      <c r="K499" s="6" t="s">
        <v>28</v>
      </c>
      <c r="L499" s="6" t="s">
        <v>69</v>
      </c>
      <c r="M499" s="6" t="s">
        <v>1633</v>
      </c>
      <c r="Q499" s="8" t="s">
        <v>31</v>
      </c>
    </row>
    <row r="500" ht="15.75" customHeight="1">
      <c r="A500" s="6" t="s">
        <v>1629</v>
      </c>
      <c r="B500" s="6" t="s">
        <v>1674</v>
      </c>
      <c r="C500" s="6" t="s">
        <v>612</v>
      </c>
      <c r="D500" s="6" t="s">
        <v>1675</v>
      </c>
      <c r="E500" s="6" t="s">
        <v>1383</v>
      </c>
      <c r="F500" s="6" t="s">
        <v>26</v>
      </c>
      <c r="G500" s="6">
        <v>46260.0</v>
      </c>
      <c r="H500" s="6" t="s">
        <v>1632</v>
      </c>
      <c r="I500" s="7">
        <v>44354.0</v>
      </c>
      <c r="J500" s="7">
        <v>44393.0</v>
      </c>
      <c r="K500" s="6" t="s">
        <v>28</v>
      </c>
      <c r="L500" s="6" t="s">
        <v>69</v>
      </c>
      <c r="M500" s="6" t="s">
        <v>1633</v>
      </c>
      <c r="Q500" s="8" t="s">
        <v>31</v>
      </c>
    </row>
    <row r="501" ht="15.75" customHeight="1">
      <c r="A501" s="6" t="s">
        <v>1658</v>
      </c>
      <c r="B501" s="6" t="s">
        <v>1676</v>
      </c>
      <c r="C501" s="6" t="s">
        <v>612</v>
      </c>
      <c r="D501" s="6" t="s">
        <v>1677</v>
      </c>
      <c r="E501" s="6" t="s">
        <v>1383</v>
      </c>
      <c r="F501" s="6" t="s">
        <v>26</v>
      </c>
      <c r="G501" s="6">
        <v>46268.0</v>
      </c>
      <c r="H501" s="6" t="s">
        <v>1661</v>
      </c>
      <c r="I501" s="7">
        <v>44105.0</v>
      </c>
      <c r="J501" s="7">
        <v>44372.0</v>
      </c>
      <c r="K501" s="6" t="s">
        <v>28</v>
      </c>
      <c r="L501" s="6" t="s">
        <v>374</v>
      </c>
      <c r="M501" s="6" t="s">
        <v>159</v>
      </c>
      <c r="Q501" s="8" t="s">
        <v>31</v>
      </c>
    </row>
    <row r="502" ht="15.75" customHeight="1">
      <c r="A502" s="6" t="s">
        <v>1658</v>
      </c>
      <c r="B502" s="6" t="s">
        <v>1678</v>
      </c>
      <c r="C502" s="6" t="s">
        <v>612</v>
      </c>
      <c r="D502" s="6" t="s">
        <v>1679</v>
      </c>
      <c r="E502" s="6" t="s">
        <v>1383</v>
      </c>
      <c r="F502" s="6" t="s">
        <v>26</v>
      </c>
      <c r="G502" s="6">
        <v>46268.0</v>
      </c>
      <c r="H502" s="6" t="s">
        <v>1661</v>
      </c>
      <c r="I502" s="7">
        <v>44105.0</v>
      </c>
      <c r="J502" s="7">
        <v>44372.0</v>
      </c>
      <c r="K502" s="6" t="s">
        <v>28</v>
      </c>
      <c r="L502" s="6" t="s">
        <v>374</v>
      </c>
      <c r="M502" s="6" t="s">
        <v>159</v>
      </c>
      <c r="Q502" s="8" t="s">
        <v>31</v>
      </c>
    </row>
    <row r="503" ht="15.75" customHeight="1">
      <c r="A503" s="6" t="s">
        <v>1658</v>
      </c>
      <c r="B503" s="6" t="s">
        <v>1680</v>
      </c>
      <c r="C503" s="6" t="s">
        <v>612</v>
      </c>
      <c r="D503" s="6" t="s">
        <v>1681</v>
      </c>
      <c r="E503" s="6" t="s">
        <v>1383</v>
      </c>
      <c r="F503" s="6" t="s">
        <v>26</v>
      </c>
      <c r="G503" s="6">
        <v>46268.0</v>
      </c>
      <c r="H503" s="6" t="s">
        <v>1661</v>
      </c>
      <c r="I503" s="7">
        <v>44105.0</v>
      </c>
      <c r="J503" s="7">
        <v>44372.0</v>
      </c>
      <c r="K503" s="6" t="s">
        <v>28</v>
      </c>
      <c r="L503" s="6" t="s">
        <v>374</v>
      </c>
      <c r="M503" s="6" t="s">
        <v>159</v>
      </c>
      <c r="Q503" s="8" t="s">
        <v>31</v>
      </c>
    </row>
    <row r="504" ht="15.75" customHeight="1">
      <c r="A504" s="6" t="s">
        <v>1658</v>
      </c>
      <c r="B504" s="6" t="s">
        <v>1682</v>
      </c>
      <c r="C504" s="6" t="s">
        <v>612</v>
      </c>
      <c r="D504" s="6" t="s">
        <v>1683</v>
      </c>
      <c r="E504" s="6" t="s">
        <v>1383</v>
      </c>
      <c r="F504" s="6" t="s">
        <v>26</v>
      </c>
      <c r="G504" s="6">
        <v>46268.0</v>
      </c>
      <c r="H504" s="6" t="s">
        <v>1661</v>
      </c>
      <c r="I504" s="7">
        <v>44105.0</v>
      </c>
      <c r="J504" s="7">
        <v>44372.0</v>
      </c>
      <c r="K504" s="6" t="s">
        <v>28</v>
      </c>
      <c r="L504" s="6" t="s">
        <v>374</v>
      </c>
      <c r="M504" s="6" t="s">
        <v>159</v>
      </c>
      <c r="Q504" s="8" t="s">
        <v>31</v>
      </c>
    </row>
    <row r="505" ht="15.75" customHeight="1">
      <c r="A505" s="6" t="s">
        <v>1658</v>
      </c>
      <c r="B505" s="6" t="s">
        <v>1684</v>
      </c>
      <c r="C505" s="6" t="s">
        <v>612</v>
      </c>
      <c r="D505" s="6" t="s">
        <v>1685</v>
      </c>
      <c r="E505" s="6" t="s">
        <v>1383</v>
      </c>
      <c r="F505" s="6" t="s">
        <v>26</v>
      </c>
      <c r="G505" s="6">
        <v>46268.0</v>
      </c>
      <c r="H505" s="6" t="s">
        <v>1661</v>
      </c>
      <c r="I505" s="7">
        <v>44348.0</v>
      </c>
      <c r="J505" s="7">
        <v>44400.0</v>
      </c>
      <c r="K505" s="6" t="s">
        <v>28</v>
      </c>
      <c r="L505" s="6" t="s">
        <v>374</v>
      </c>
      <c r="M505" s="6" t="s">
        <v>159</v>
      </c>
      <c r="Q505" s="8" t="s">
        <v>31</v>
      </c>
    </row>
    <row r="506" ht="15.75" customHeight="1">
      <c r="A506" s="6" t="s">
        <v>1658</v>
      </c>
      <c r="B506" s="6" t="s">
        <v>1686</v>
      </c>
      <c r="C506" s="6" t="s">
        <v>612</v>
      </c>
      <c r="D506" s="6" t="s">
        <v>1687</v>
      </c>
      <c r="E506" s="6" t="s">
        <v>1383</v>
      </c>
      <c r="F506" s="6" t="s">
        <v>26</v>
      </c>
      <c r="G506" s="6">
        <v>46268.0</v>
      </c>
      <c r="H506" s="6" t="s">
        <v>1661</v>
      </c>
      <c r="I506" s="7">
        <v>44105.0</v>
      </c>
      <c r="J506" s="7">
        <v>44372.0</v>
      </c>
      <c r="K506" s="6" t="s">
        <v>28</v>
      </c>
      <c r="L506" s="6" t="s">
        <v>374</v>
      </c>
      <c r="M506" s="6" t="s">
        <v>159</v>
      </c>
      <c r="Q506" s="8" t="s">
        <v>31</v>
      </c>
    </row>
    <row r="507" ht="15.75" customHeight="1">
      <c r="A507" s="6" t="s">
        <v>1658</v>
      </c>
      <c r="B507" s="6" t="s">
        <v>1688</v>
      </c>
      <c r="C507" s="6" t="s">
        <v>612</v>
      </c>
      <c r="D507" s="6" t="s">
        <v>1689</v>
      </c>
      <c r="E507" s="6" t="s">
        <v>1383</v>
      </c>
      <c r="F507" s="6" t="s">
        <v>26</v>
      </c>
      <c r="G507" s="6">
        <v>46268.0</v>
      </c>
      <c r="H507" s="6" t="s">
        <v>1661</v>
      </c>
      <c r="I507" s="7">
        <v>44105.0</v>
      </c>
      <c r="J507" s="7">
        <v>44372.0</v>
      </c>
      <c r="K507" s="6" t="s">
        <v>28</v>
      </c>
      <c r="L507" s="6" t="s">
        <v>374</v>
      </c>
      <c r="M507" s="6" t="s">
        <v>159</v>
      </c>
      <c r="Q507" s="8" t="s">
        <v>31</v>
      </c>
    </row>
    <row r="508" ht="15.75" customHeight="1">
      <c r="A508" s="6" t="s">
        <v>1658</v>
      </c>
      <c r="B508" s="6" t="s">
        <v>1690</v>
      </c>
      <c r="C508" s="6" t="s">
        <v>612</v>
      </c>
      <c r="D508" s="6" t="s">
        <v>1691</v>
      </c>
      <c r="E508" s="6" t="s">
        <v>1383</v>
      </c>
      <c r="F508" s="6" t="s">
        <v>26</v>
      </c>
      <c r="G508" s="6">
        <v>46268.0</v>
      </c>
      <c r="H508" s="6" t="s">
        <v>1661</v>
      </c>
      <c r="I508" s="7">
        <v>44105.0</v>
      </c>
      <c r="J508" s="7">
        <v>44398.0</v>
      </c>
      <c r="K508" s="6" t="s">
        <v>28</v>
      </c>
      <c r="L508" s="6" t="s">
        <v>374</v>
      </c>
      <c r="M508" s="6" t="s">
        <v>159</v>
      </c>
      <c r="Q508" s="8" t="s">
        <v>31</v>
      </c>
    </row>
    <row r="509" ht="15.75" customHeight="1">
      <c r="A509" s="6" t="s">
        <v>1658</v>
      </c>
      <c r="B509" s="6" t="s">
        <v>1692</v>
      </c>
      <c r="C509" s="6" t="s">
        <v>612</v>
      </c>
      <c r="D509" s="6" t="s">
        <v>1693</v>
      </c>
      <c r="E509" s="6" t="s">
        <v>1383</v>
      </c>
      <c r="F509" s="6" t="s">
        <v>26</v>
      </c>
      <c r="G509" s="6">
        <v>46278.0</v>
      </c>
      <c r="H509" s="6" t="s">
        <v>1661</v>
      </c>
      <c r="I509" s="7">
        <v>44105.0</v>
      </c>
      <c r="J509" s="7">
        <v>44372.0</v>
      </c>
      <c r="K509" s="6" t="s">
        <v>28</v>
      </c>
      <c r="L509" s="6" t="s">
        <v>374</v>
      </c>
      <c r="M509" s="6" t="s">
        <v>159</v>
      </c>
      <c r="Q509" s="8" t="s">
        <v>31</v>
      </c>
    </row>
    <row r="510" ht="15.75" customHeight="1">
      <c r="A510" s="6" t="s">
        <v>1694</v>
      </c>
      <c r="B510" s="6" t="s">
        <v>1695</v>
      </c>
      <c r="C510" s="6" t="s">
        <v>612</v>
      </c>
      <c r="D510" s="6" t="s">
        <v>1696</v>
      </c>
      <c r="E510" s="6" t="s">
        <v>1383</v>
      </c>
      <c r="F510" s="6" t="s">
        <v>26</v>
      </c>
      <c r="G510" s="6" t="s">
        <v>1697</v>
      </c>
      <c r="H510" s="6" t="s">
        <v>1698</v>
      </c>
      <c r="I510" s="7">
        <v>44354.0</v>
      </c>
      <c r="J510" s="7">
        <v>44377.0</v>
      </c>
      <c r="K510" s="6" t="s">
        <v>28</v>
      </c>
      <c r="L510" s="6" t="s">
        <v>1699</v>
      </c>
      <c r="M510" s="6" t="s">
        <v>1700</v>
      </c>
      <c r="Q510" s="8" t="s">
        <v>31</v>
      </c>
    </row>
    <row r="511" ht="15.75" customHeight="1">
      <c r="A511" s="6" t="s">
        <v>1701</v>
      </c>
      <c r="B511" s="6" t="s">
        <v>1701</v>
      </c>
      <c r="C511" s="6" t="s">
        <v>612</v>
      </c>
      <c r="D511" s="6" t="s">
        <v>1702</v>
      </c>
      <c r="E511" s="6" t="s">
        <v>1383</v>
      </c>
      <c r="F511" s="6" t="s">
        <v>26</v>
      </c>
      <c r="G511" s="6" t="s">
        <v>1703</v>
      </c>
      <c r="H511" s="6" t="s">
        <v>1704</v>
      </c>
      <c r="I511" s="7">
        <v>44060.0</v>
      </c>
      <c r="J511" s="7">
        <v>44377.0</v>
      </c>
      <c r="K511" s="6" t="s">
        <v>223</v>
      </c>
      <c r="L511" s="6" t="s">
        <v>224</v>
      </c>
      <c r="M511" s="6" t="s">
        <v>615</v>
      </c>
      <c r="Q511" s="8" t="s">
        <v>31</v>
      </c>
    </row>
    <row r="512" ht="15.75" customHeight="1">
      <c r="A512" s="6" t="s">
        <v>1490</v>
      </c>
      <c r="B512" s="6" t="s">
        <v>1705</v>
      </c>
      <c r="C512" s="6" t="s">
        <v>612</v>
      </c>
      <c r="D512" s="6" t="s">
        <v>1706</v>
      </c>
      <c r="E512" s="6" t="s">
        <v>1383</v>
      </c>
      <c r="F512" s="6" t="s">
        <v>26</v>
      </c>
      <c r="G512" s="6" t="s">
        <v>1707</v>
      </c>
      <c r="H512" s="6" t="s">
        <v>1493</v>
      </c>
      <c r="I512" s="7">
        <v>44089.0</v>
      </c>
      <c r="J512" s="7">
        <v>44377.0</v>
      </c>
      <c r="K512" s="6" t="s">
        <v>28</v>
      </c>
      <c r="L512" s="6" t="s">
        <v>1494</v>
      </c>
      <c r="M512" s="6" t="s">
        <v>924</v>
      </c>
      <c r="Q512" s="8" t="s">
        <v>31</v>
      </c>
    </row>
    <row r="513" ht="15.75" customHeight="1">
      <c r="A513" s="6" t="s">
        <v>1708</v>
      </c>
      <c r="B513" s="6" t="s">
        <v>1708</v>
      </c>
      <c r="C513" s="6" t="s">
        <v>612</v>
      </c>
      <c r="D513" s="6" t="s">
        <v>1709</v>
      </c>
      <c r="E513" s="6" t="s">
        <v>1383</v>
      </c>
      <c r="F513" s="6" t="s">
        <v>26</v>
      </c>
      <c r="G513" s="6" t="s">
        <v>1710</v>
      </c>
      <c r="H513" s="6" t="s">
        <v>1711</v>
      </c>
      <c r="I513" s="7">
        <v>44056.0</v>
      </c>
      <c r="J513" s="7">
        <v>44377.0</v>
      </c>
      <c r="K513" s="6" t="s">
        <v>28</v>
      </c>
      <c r="M513" s="6" t="s">
        <v>70</v>
      </c>
      <c r="Q513" s="8" t="s">
        <v>31</v>
      </c>
    </row>
    <row r="514" ht="15.75" customHeight="1">
      <c r="A514" s="6" t="s">
        <v>1712</v>
      </c>
      <c r="B514" s="6" t="s">
        <v>1712</v>
      </c>
      <c r="C514" s="6" t="s">
        <v>612</v>
      </c>
      <c r="D514" s="6" t="s">
        <v>1713</v>
      </c>
      <c r="E514" s="6" t="s">
        <v>1383</v>
      </c>
      <c r="F514" s="6" t="s">
        <v>26</v>
      </c>
      <c r="G514" s="6" t="s">
        <v>1714</v>
      </c>
      <c r="H514" s="6" t="s">
        <v>1715</v>
      </c>
      <c r="I514" s="7">
        <v>44060.0</v>
      </c>
      <c r="J514" s="7">
        <v>44357.0</v>
      </c>
      <c r="K514" s="6" t="s">
        <v>28</v>
      </c>
      <c r="L514" s="6" t="s">
        <v>700</v>
      </c>
      <c r="M514" s="6" t="s">
        <v>1716</v>
      </c>
      <c r="Q514" s="8" t="s">
        <v>31</v>
      </c>
    </row>
    <row r="515" ht="15.75" customHeight="1">
      <c r="A515" s="6" t="s">
        <v>1717</v>
      </c>
      <c r="B515" s="6" t="s">
        <v>1718</v>
      </c>
      <c r="C515" s="6" t="s">
        <v>612</v>
      </c>
      <c r="D515" s="6" t="s">
        <v>1719</v>
      </c>
      <c r="E515" s="6" t="s">
        <v>1383</v>
      </c>
      <c r="F515" s="6" t="s">
        <v>26</v>
      </c>
      <c r="G515" s="6" t="s">
        <v>1720</v>
      </c>
      <c r="H515" s="6" t="s">
        <v>1721</v>
      </c>
      <c r="I515" s="7">
        <v>44291.0</v>
      </c>
      <c r="J515" s="7">
        <v>44365.0</v>
      </c>
      <c r="K515" s="6" t="s">
        <v>28</v>
      </c>
      <c r="L515" s="6" t="s">
        <v>739</v>
      </c>
      <c r="M515" s="6" t="s">
        <v>70</v>
      </c>
      <c r="Q515" s="8" t="s">
        <v>31</v>
      </c>
    </row>
    <row r="516" ht="15.75" customHeight="1">
      <c r="A516" s="6" t="s">
        <v>1722</v>
      </c>
      <c r="B516" s="6" t="s">
        <v>1722</v>
      </c>
      <c r="C516" s="6" t="s">
        <v>612</v>
      </c>
      <c r="D516" s="6" t="s">
        <v>1723</v>
      </c>
      <c r="E516" s="6" t="s">
        <v>1383</v>
      </c>
      <c r="F516" s="6" t="s">
        <v>26</v>
      </c>
      <c r="G516" s="6" t="s">
        <v>1724</v>
      </c>
      <c r="H516" s="6" t="s">
        <v>1725</v>
      </c>
      <c r="I516" s="7">
        <v>44353.0</v>
      </c>
      <c r="J516" s="7">
        <v>44409.0</v>
      </c>
      <c r="K516" s="6" t="s">
        <v>1726</v>
      </c>
      <c r="M516" s="6" t="s">
        <v>539</v>
      </c>
      <c r="O516" s="6" t="s">
        <v>545</v>
      </c>
      <c r="Q516" s="8" t="s">
        <v>31</v>
      </c>
    </row>
    <row r="517" ht="15.75" customHeight="1">
      <c r="A517" s="6" t="s">
        <v>1727</v>
      </c>
      <c r="B517" s="6" t="s">
        <v>1728</v>
      </c>
      <c r="C517" s="6" t="s">
        <v>612</v>
      </c>
      <c r="D517" s="6" t="s">
        <v>1729</v>
      </c>
      <c r="E517" s="6" t="s">
        <v>1730</v>
      </c>
      <c r="F517" s="6" t="s">
        <v>26</v>
      </c>
      <c r="G517" s="6" t="s">
        <v>1731</v>
      </c>
      <c r="H517" s="6" t="s">
        <v>1732</v>
      </c>
      <c r="I517" s="7">
        <v>44105.0</v>
      </c>
      <c r="J517" s="7">
        <v>44401.0</v>
      </c>
      <c r="K517" s="6" t="s">
        <v>28</v>
      </c>
      <c r="L517" s="6" t="s">
        <v>390</v>
      </c>
      <c r="M517" s="6" t="s">
        <v>391</v>
      </c>
      <c r="Q517" s="8" t="s">
        <v>31</v>
      </c>
    </row>
    <row r="518" ht="15.75" customHeight="1">
      <c r="A518" s="6" t="s">
        <v>1445</v>
      </c>
      <c r="B518" s="6" t="s">
        <v>1733</v>
      </c>
      <c r="C518" s="6" t="s">
        <v>612</v>
      </c>
      <c r="D518" s="6" t="s">
        <v>1734</v>
      </c>
      <c r="E518" s="6" t="s">
        <v>1383</v>
      </c>
      <c r="F518" s="6" t="s">
        <v>26</v>
      </c>
      <c r="G518" s="6" t="s">
        <v>1735</v>
      </c>
      <c r="H518" s="6" t="s">
        <v>1448</v>
      </c>
      <c r="I518" s="7">
        <v>44361.0</v>
      </c>
      <c r="J518" s="7">
        <v>44399.0</v>
      </c>
      <c r="K518" s="6" t="s">
        <v>664</v>
      </c>
      <c r="L518" s="6" t="s">
        <v>69</v>
      </c>
      <c r="M518" s="6" t="s">
        <v>1290</v>
      </c>
      <c r="Q518" s="8" t="s">
        <v>249</v>
      </c>
    </row>
    <row r="519" ht="15.75" customHeight="1">
      <c r="A519" s="6" t="s">
        <v>1445</v>
      </c>
      <c r="B519" s="6" t="s">
        <v>1736</v>
      </c>
      <c r="C519" s="6" t="s">
        <v>612</v>
      </c>
      <c r="D519" s="6" t="s">
        <v>1737</v>
      </c>
      <c r="E519" s="6" t="s">
        <v>1383</v>
      </c>
      <c r="F519" s="6" t="s">
        <v>26</v>
      </c>
      <c r="G519" s="6" t="s">
        <v>1738</v>
      </c>
      <c r="H519" s="6" t="s">
        <v>1448</v>
      </c>
      <c r="I519" s="7">
        <v>44361.0</v>
      </c>
      <c r="J519" s="7">
        <v>44399.0</v>
      </c>
      <c r="K519" s="6" t="s">
        <v>959</v>
      </c>
      <c r="L519" s="6" t="s">
        <v>69</v>
      </c>
      <c r="M519" s="6" t="s">
        <v>1281</v>
      </c>
      <c r="Q519" s="8" t="s">
        <v>249</v>
      </c>
    </row>
    <row r="520" ht="15.75" customHeight="1">
      <c r="A520" s="6" t="s">
        <v>1717</v>
      </c>
      <c r="B520" s="6" t="s">
        <v>1739</v>
      </c>
      <c r="C520" s="6" t="s">
        <v>612</v>
      </c>
      <c r="D520" s="6" t="s">
        <v>1740</v>
      </c>
      <c r="E520" s="6" t="s">
        <v>1383</v>
      </c>
      <c r="F520" s="6" t="s">
        <v>26</v>
      </c>
      <c r="G520" s="6" t="s">
        <v>1741</v>
      </c>
      <c r="H520" s="6" t="s">
        <v>1721</v>
      </c>
      <c r="I520" s="7">
        <v>44291.0</v>
      </c>
      <c r="J520" s="7">
        <v>44368.0</v>
      </c>
      <c r="K520" s="6" t="s">
        <v>28</v>
      </c>
      <c r="L520" s="6" t="s">
        <v>739</v>
      </c>
      <c r="M520" s="6" t="s">
        <v>70</v>
      </c>
      <c r="Q520" s="8" t="s">
        <v>31</v>
      </c>
    </row>
    <row r="521" ht="15.75" customHeight="1">
      <c r="A521" s="6" t="s">
        <v>1742</v>
      </c>
      <c r="B521" s="6" t="s">
        <v>1743</v>
      </c>
      <c r="C521" s="6" t="s">
        <v>612</v>
      </c>
      <c r="D521" s="6" t="s">
        <v>1744</v>
      </c>
      <c r="E521" s="6" t="s">
        <v>1383</v>
      </c>
      <c r="F521" s="6" t="s">
        <v>26</v>
      </c>
      <c r="G521" s="6" t="s">
        <v>1745</v>
      </c>
      <c r="H521" s="6" t="s">
        <v>1746</v>
      </c>
      <c r="I521" s="7">
        <v>44361.0</v>
      </c>
      <c r="J521" s="7">
        <v>44407.0</v>
      </c>
      <c r="K521" s="6" t="s">
        <v>28</v>
      </c>
      <c r="M521" s="6" t="s">
        <v>402</v>
      </c>
      <c r="O521" s="6" t="s">
        <v>367</v>
      </c>
      <c r="Q521" s="8" t="s">
        <v>31</v>
      </c>
    </row>
    <row r="522" ht="15.75" customHeight="1">
      <c r="A522" s="6" t="s">
        <v>1481</v>
      </c>
      <c r="B522" s="6" t="s">
        <v>1747</v>
      </c>
      <c r="C522" s="6" t="s">
        <v>612</v>
      </c>
      <c r="D522" s="6" t="s">
        <v>1748</v>
      </c>
      <c r="E522" s="6" t="s">
        <v>1383</v>
      </c>
      <c r="F522" s="6" t="s">
        <v>26</v>
      </c>
      <c r="G522" s="6" t="s">
        <v>1749</v>
      </c>
      <c r="H522" s="6" t="s">
        <v>1484</v>
      </c>
      <c r="I522" s="7">
        <v>44110.0</v>
      </c>
      <c r="J522" s="7">
        <v>44397.0</v>
      </c>
      <c r="K522" s="6" t="s">
        <v>28</v>
      </c>
      <c r="L522" s="6" t="s">
        <v>1750</v>
      </c>
      <c r="M522" s="6" t="s">
        <v>1751</v>
      </c>
      <c r="Q522" s="8" t="s">
        <v>31</v>
      </c>
    </row>
    <row r="523" ht="15.75" customHeight="1">
      <c r="A523" s="6" t="s">
        <v>1445</v>
      </c>
      <c r="B523" s="6" t="s">
        <v>1752</v>
      </c>
      <c r="C523" s="6" t="s">
        <v>612</v>
      </c>
      <c r="D523" s="6" t="s">
        <v>1753</v>
      </c>
      <c r="E523" s="6" t="s">
        <v>1383</v>
      </c>
      <c r="F523" s="6" t="s">
        <v>26</v>
      </c>
      <c r="G523" s="6" t="s">
        <v>1754</v>
      </c>
      <c r="H523" s="6" t="s">
        <v>1448</v>
      </c>
      <c r="I523" s="7">
        <v>44361.0</v>
      </c>
      <c r="J523" s="7">
        <v>44399.0</v>
      </c>
      <c r="K523" s="6" t="s">
        <v>664</v>
      </c>
      <c r="L523" s="6" t="s">
        <v>69</v>
      </c>
      <c r="M523" s="6" t="s">
        <v>723</v>
      </c>
      <c r="Q523" s="8" t="s">
        <v>249</v>
      </c>
    </row>
    <row r="524" ht="15.75" customHeight="1">
      <c r="A524" s="6" t="s">
        <v>1755</v>
      </c>
      <c r="B524" s="6" t="s">
        <v>1756</v>
      </c>
      <c r="C524" s="6" t="s">
        <v>1757</v>
      </c>
      <c r="D524" s="6" t="s">
        <v>1758</v>
      </c>
      <c r="E524" s="6" t="s">
        <v>1759</v>
      </c>
      <c r="F524" s="6" t="s">
        <v>26</v>
      </c>
      <c r="G524" s="6">
        <v>46506.0</v>
      </c>
      <c r="H524" s="6" t="s">
        <v>1760</v>
      </c>
      <c r="I524" s="7">
        <v>44354.0</v>
      </c>
      <c r="J524" s="7">
        <v>44406.0</v>
      </c>
      <c r="K524" s="6" t="s">
        <v>28</v>
      </c>
      <c r="M524" s="6" t="s">
        <v>159</v>
      </c>
      <c r="Q524" s="8" t="s">
        <v>31</v>
      </c>
    </row>
    <row r="525" ht="15.75" customHeight="1">
      <c r="A525" s="6" t="s">
        <v>1761</v>
      </c>
      <c r="B525" s="6" t="s">
        <v>1762</v>
      </c>
      <c r="C525" s="6" t="s">
        <v>1757</v>
      </c>
      <c r="D525" s="6" t="s">
        <v>1763</v>
      </c>
      <c r="E525" s="6" t="s">
        <v>1764</v>
      </c>
      <c r="F525" s="6" t="s">
        <v>26</v>
      </c>
      <c r="G525" s="6">
        <v>46563.0</v>
      </c>
      <c r="H525" s="6" t="s">
        <v>1765</v>
      </c>
      <c r="I525" s="7">
        <v>44354.0</v>
      </c>
      <c r="J525" s="7">
        <v>44400.0</v>
      </c>
      <c r="K525" s="6" t="s">
        <v>28</v>
      </c>
      <c r="L525" s="6" t="s">
        <v>739</v>
      </c>
      <c r="M525" s="6" t="s">
        <v>159</v>
      </c>
      <c r="Q525" s="8" t="s">
        <v>31</v>
      </c>
    </row>
    <row r="526" ht="15.75" customHeight="1">
      <c r="A526" s="6" t="s">
        <v>1761</v>
      </c>
      <c r="B526" s="6" t="s">
        <v>1766</v>
      </c>
      <c r="C526" s="6" t="s">
        <v>1757</v>
      </c>
      <c r="D526" s="6" t="s">
        <v>1767</v>
      </c>
      <c r="E526" s="6" t="s">
        <v>1764</v>
      </c>
      <c r="F526" s="6" t="s">
        <v>26</v>
      </c>
      <c r="G526" s="6">
        <v>46563.0</v>
      </c>
      <c r="H526" s="6" t="s">
        <v>1765</v>
      </c>
      <c r="I526" s="7">
        <v>44354.0</v>
      </c>
      <c r="J526" s="7">
        <v>44372.0</v>
      </c>
      <c r="K526" s="6" t="s">
        <v>28</v>
      </c>
      <c r="L526" s="6" t="s">
        <v>142</v>
      </c>
      <c r="M526" s="6" t="s">
        <v>498</v>
      </c>
      <c r="Q526" s="8" t="s">
        <v>31</v>
      </c>
    </row>
    <row r="527" ht="15.75" customHeight="1">
      <c r="A527" s="6" t="s">
        <v>1761</v>
      </c>
      <c r="B527" s="6" t="s">
        <v>1768</v>
      </c>
      <c r="C527" s="6" t="s">
        <v>1757</v>
      </c>
      <c r="D527" s="6" t="s">
        <v>1769</v>
      </c>
      <c r="E527" s="6" t="s">
        <v>1764</v>
      </c>
      <c r="F527" s="6" t="s">
        <v>26</v>
      </c>
      <c r="G527" s="6">
        <v>46563.0</v>
      </c>
      <c r="H527" s="6" t="s">
        <v>1765</v>
      </c>
      <c r="I527" s="7">
        <v>44354.0</v>
      </c>
      <c r="J527" s="7">
        <v>44372.0</v>
      </c>
      <c r="K527" s="6" t="s">
        <v>28</v>
      </c>
      <c r="L527" s="6" t="s">
        <v>142</v>
      </c>
      <c r="M527" s="6" t="s">
        <v>498</v>
      </c>
      <c r="Q527" s="8" t="s">
        <v>31</v>
      </c>
    </row>
    <row r="528" ht="15.75" customHeight="1">
      <c r="A528" s="6" t="s">
        <v>1770</v>
      </c>
      <c r="B528" s="6" t="s">
        <v>1771</v>
      </c>
      <c r="C528" s="6" t="s">
        <v>1757</v>
      </c>
      <c r="D528" s="6" t="s">
        <v>1772</v>
      </c>
      <c r="E528" s="6" t="s">
        <v>1773</v>
      </c>
      <c r="F528" s="6" t="s">
        <v>26</v>
      </c>
      <c r="G528" s="6" t="s">
        <v>1774</v>
      </c>
      <c r="H528" s="6" t="s">
        <v>1775</v>
      </c>
      <c r="I528" s="7">
        <v>44354.0</v>
      </c>
      <c r="J528" s="7">
        <v>44378.0</v>
      </c>
      <c r="K528" s="6" t="s">
        <v>186</v>
      </c>
      <c r="M528" s="6" t="s">
        <v>30</v>
      </c>
      <c r="Q528" s="8" t="s">
        <v>31</v>
      </c>
    </row>
    <row r="529" ht="15.75" customHeight="1">
      <c r="A529" s="6" t="s">
        <v>1308</v>
      </c>
      <c r="B529" s="6" t="s">
        <v>1776</v>
      </c>
      <c r="C529" s="6" t="s">
        <v>1777</v>
      </c>
      <c r="D529" s="6" t="s">
        <v>1778</v>
      </c>
      <c r="E529" s="6" t="s">
        <v>1779</v>
      </c>
      <c r="F529" s="6" t="s">
        <v>26</v>
      </c>
      <c r="G529" s="6">
        <v>47581.0</v>
      </c>
      <c r="H529" s="6" t="s">
        <v>1313</v>
      </c>
      <c r="I529" s="7">
        <v>44350.0</v>
      </c>
      <c r="J529" s="7">
        <v>44406.0</v>
      </c>
      <c r="K529" s="6" t="s">
        <v>162</v>
      </c>
      <c r="L529" s="6" t="s">
        <v>69</v>
      </c>
      <c r="M529" s="6" t="s">
        <v>266</v>
      </c>
      <c r="Q529" s="8" t="s">
        <v>31</v>
      </c>
    </row>
    <row r="530" ht="15.75" customHeight="1">
      <c r="A530" s="6" t="s">
        <v>1308</v>
      </c>
      <c r="B530" s="6" t="s">
        <v>1780</v>
      </c>
      <c r="C530" s="6" t="s">
        <v>1777</v>
      </c>
      <c r="D530" s="6" t="s">
        <v>1781</v>
      </c>
      <c r="E530" s="6" t="s">
        <v>1779</v>
      </c>
      <c r="F530" s="6" t="s">
        <v>26</v>
      </c>
      <c r="G530" s="6">
        <v>47581.0</v>
      </c>
      <c r="H530" s="6" t="s">
        <v>1782</v>
      </c>
      <c r="I530" s="7">
        <v>44350.0</v>
      </c>
      <c r="J530" s="7">
        <v>44406.0</v>
      </c>
      <c r="K530" s="6" t="s">
        <v>162</v>
      </c>
      <c r="L530" s="6" t="s">
        <v>69</v>
      </c>
      <c r="M530" s="6" t="s">
        <v>266</v>
      </c>
      <c r="Q530" s="8" t="s">
        <v>31</v>
      </c>
    </row>
    <row r="531" ht="15.75" customHeight="1">
      <c r="A531" s="6" t="s">
        <v>1308</v>
      </c>
      <c r="B531" s="6" t="s">
        <v>1783</v>
      </c>
      <c r="C531" s="6" t="s">
        <v>1777</v>
      </c>
      <c r="D531" s="6" t="s">
        <v>1784</v>
      </c>
      <c r="E531" s="6" t="s">
        <v>1779</v>
      </c>
      <c r="F531" s="6" t="s">
        <v>26</v>
      </c>
      <c r="G531" s="6">
        <v>47581.0</v>
      </c>
      <c r="H531" s="6" t="s">
        <v>1313</v>
      </c>
      <c r="I531" s="7">
        <v>44350.0</v>
      </c>
      <c r="J531" s="7">
        <v>44406.0</v>
      </c>
      <c r="K531" s="6" t="s">
        <v>162</v>
      </c>
      <c r="L531" s="6" t="s">
        <v>69</v>
      </c>
      <c r="M531" s="6" t="s">
        <v>1785</v>
      </c>
      <c r="Q531" s="8" t="s">
        <v>31</v>
      </c>
    </row>
    <row r="532" ht="15.75" customHeight="1">
      <c r="A532" s="6" t="s">
        <v>1786</v>
      </c>
      <c r="B532" s="6" t="s">
        <v>976</v>
      </c>
      <c r="C532" s="6" t="s">
        <v>1787</v>
      </c>
      <c r="D532" s="6" t="s">
        <v>1788</v>
      </c>
      <c r="E532" s="6" t="s">
        <v>1789</v>
      </c>
      <c r="F532" s="6" t="s">
        <v>26</v>
      </c>
      <c r="G532" s="6">
        <v>46970.0</v>
      </c>
      <c r="H532" s="6" t="s">
        <v>1790</v>
      </c>
      <c r="I532" s="7">
        <v>44348.0</v>
      </c>
      <c r="J532" s="7">
        <v>44411.0</v>
      </c>
      <c r="K532" s="6" t="s">
        <v>28</v>
      </c>
      <c r="L532" s="6" t="s">
        <v>150</v>
      </c>
      <c r="M532" s="6" t="s">
        <v>159</v>
      </c>
      <c r="Q532" s="8" t="s">
        <v>31</v>
      </c>
    </row>
    <row r="533" ht="15.75" customHeight="1">
      <c r="A533" s="6" t="s">
        <v>1786</v>
      </c>
      <c r="B533" s="6" t="s">
        <v>1791</v>
      </c>
      <c r="C533" s="6" t="s">
        <v>1787</v>
      </c>
      <c r="D533" s="6" t="s">
        <v>1792</v>
      </c>
      <c r="E533" s="6" t="s">
        <v>1789</v>
      </c>
      <c r="F533" s="6" t="s">
        <v>26</v>
      </c>
      <c r="G533" s="6">
        <v>46970.0</v>
      </c>
      <c r="H533" s="6" t="s">
        <v>1790</v>
      </c>
      <c r="I533" s="7">
        <v>44166.0</v>
      </c>
      <c r="J533" s="7">
        <v>44411.0</v>
      </c>
      <c r="K533" s="6" t="s">
        <v>28</v>
      </c>
      <c r="L533" s="6" t="s">
        <v>1793</v>
      </c>
      <c r="M533" s="6" t="s">
        <v>159</v>
      </c>
      <c r="Q533" s="8" t="s">
        <v>31</v>
      </c>
    </row>
    <row r="534" ht="15.75" customHeight="1">
      <c r="A534" s="6" t="s">
        <v>1794</v>
      </c>
      <c r="B534" s="6" t="s">
        <v>1795</v>
      </c>
      <c r="C534" s="6" t="s">
        <v>1796</v>
      </c>
      <c r="D534" s="6" t="s">
        <v>1797</v>
      </c>
      <c r="E534" s="6" t="s">
        <v>1798</v>
      </c>
      <c r="F534" s="6" t="s">
        <v>26</v>
      </c>
      <c r="G534" s="6">
        <v>47401.0</v>
      </c>
      <c r="H534" s="6" t="s">
        <v>1799</v>
      </c>
      <c r="I534" s="7">
        <v>44343.0</v>
      </c>
      <c r="J534" s="7">
        <v>44411.0</v>
      </c>
      <c r="K534" s="6" t="s">
        <v>28</v>
      </c>
      <c r="M534" s="6" t="s">
        <v>807</v>
      </c>
      <c r="Q534" s="8" t="s">
        <v>249</v>
      </c>
    </row>
    <row r="535" ht="15.75" customHeight="1">
      <c r="A535" s="6" t="s">
        <v>1794</v>
      </c>
      <c r="B535" s="6" t="s">
        <v>1800</v>
      </c>
      <c r="C535" s="6" t="s">
        <v>1796</v>
      </c>
      <c r="D535" s="6" t="s">
        <v>1801</v>
      </c>
      <c r="E535" s="6" t="s">
        <v>1798</v>
      </c>
      <c r="F535" s="6" t="s">
        <v>26</v>
      </c>
      <c r="G535" s="6">
        <v>47403.0</v>
      </c>
      <c r="H535" s="6" t="s">
        <v>1799</v>
      </c>
      <c r="I535" s="7">
        <v>44343.0</v>
      </c>
      <c r="J535" s="7">
        <v>44411.0</v>
      </c>
      <c r="K535" s="6" t="s">
        <v>28</v>
      </c>
      <c r="M535" s="6" t="s">
        <v>1463</v>
      </c>
      <c r="Q535" s="8" t="s">
        <v>249</v>
      </c>
    </row>
    <row r="536" ht="15.75" customHeight="1">
      <c r="A536" s="6" t="s">
        <v>1794</v>
      </c>
      <c r="B536" s="6" t="s">
        <v>1802</v>
      </c>
      <c r="C536" s="6" t="s">
        <v>1796</v>
      </c>
      <c r="D536" s="6" t="s">
        <v>1803</v>
      </c>
      <c r="E536" s="6" t="s">
        <v>1798</v>
      </c>
      <c r="F536" s="6" t="s">
        <v>26</v>
      </c>
      <c r="G536" s="6">
        <v>47403.0</v>
      </c>
      <c r="H536" s="6" t="s">
        <v>1799</v>
      </c>
      <c r="I536" s="7">
        <v>44343.0</v>
      </c>
      <c r="J536" s="7">
        <v>44411.0</v>
      </c>
      <c r="K536" s="6" t="s">
        <v>28</v>
      </c>
      <c r="M536" s="6" t="s">
        <v>1804</v>
      </c>
      <c r="Q536" s="8" t="s">
        <v>249</v>
      </c>
    </row>
    <row r="537" ht="15.75" customHeight="1">
      <c r="A537" s="6" t="s">
        <v>1794</v>
      </c>
      <c r="B537" s="6" t="s">
        <v>1805</v>
      </c>
      <c r="C537" s="6" t="s">
        <v>1796</v>
      </c>
      <c r="D537" s="6" t="s">
        <v>1806</v>
      </c>
      <c r="E537" s="6" t="s">
        <v>1798</v>
      </c>
      <c r="F537" s="6" t="s">
        <v>26</v>
      </c>
      <c r="G537" s="6">
        <v>47403.0</v>
      </c>
      <c r="H537" s="6" t="s">
        <v>1799</v>
      </c>
      <c r="I537" s="7">
        <v>44343.0</v>
      </c>
      <c r="J537" s="7">
        <v>44411.0</v>
      </c>
      <c r="K537" s="6" t="s">
        <v>28</v>
      </c>
      <c r="M537" s="6" t="s">
        <v>530</v>
      </c>
      <c r="Q537" s="8" t="s">
        <v>249</v>
      </c>
    </row>
    <row r="538" ht="15.75" customHeight="1">
      <c r="A538" s="6" t="s">
        <v>1794</v>
      </c>
      <c r="B538" s="6" t="s">
        <v>1807</v>
      </c>
      <c r="C538" s="6" t="s">
        <v>1796</v>
      </c>
      <c r="D538" s="6" t="s">
        <v>1808</v>
      </c>
      <c r="E538" s="6" t="s">
        <v>1798</v>
      </c>
      <c r="F538" s="6" t="s">
        <v>26</v>
      </c>
      <c r="G538" s="6">
        <v>47403.0</v>
      </c>
      <c r="H538" s="6" t="s">
        <v>1799</v>
      </c>
      <c r="I538" s="7">
        <v>44343.0</v>
      </c>
      <c r="J538" s="7">
        <v>44411.0</v>
      </c>
      <c r="K538" s="6" t="s">
        <v>28</v>
      </c>
      <c r="M538" s="6" t="s">
        <v>1809</v>
      </c>
      <c r="Q538" s="8" t="s">
        <v>249</v>
      </c>
    </row>
    <row r="539" ht="15.75" customHeight="1">
      <c r="A539" s="6" t="s">
        <v>1794</v>
      </c>
      <c r="B539" s="6" t="s">
        <v>1810</v>
      </c>
      <c r="C539" s="6" t="s">
        <v>1796</v>
      </c>
      <c r="D539" s="6" t="s">
        <v>1811</v>
      </c>
      <c r="E539" s="6" t="s">
        <v>1798</v>
      </c>
      <c r="F539" s="6" t="s">
        <v>26</v>
      </c>
      <c r="G539" s="6">
        <v>47403.0</v>
      </c>
      <c r="H539" s="6" t="s">
        <v>1799</v>
      </c>
      <c r="I539" s="7">
        <v>44343.0</v>
      </c>
      <c r="J539" s="7">
        <v>44411.0</v>
      </c>
      <c r="K539" s="6" t="s">
        <v>28</v>
      </c>
      <c r="M539" s="6" t="s">
        <v>1451</v>
      </c>
      <c r="Q539" s="8" t="s">
        <v>249</v>
      </c>
    </row>
    <row r="540" ht="15.75" customHeight="1">
      <c r="A540" s="6" t="s">
        <v>1812</v>
      </c>
      <c r="B540" s="6" t="s">
        <v>1813</v>
      </c>
      <c r="C540" s="6" t="s">
        <v>1796</v>
      </c>
      <c r="D540" s="6" t="s">
        <v>1814</v>
      </c>
      <c r="E540" s="6" t="s">
        <v>1798</v>
      </c>
      <c r="F540" s="6" t="s">
        <v>26</v>
      </c>
      <c r="G540" s="6">
        <v>47404.0</v>
      </c>
      <c r="H540" s="6" t="s">
        <v>1815</v>
      </c>
      <c r="I540" s="7">
        <v>44354.0</v>
      </c>
      <c r="J540" s="7">
        <v>44407.0</v>
      </c>
      <c r="K540" s="6" t="s">
        <v>28</v>
      </c>
      <c r="M540" s="6" t="s">
        <v>583</v>
      </c>
      <c r="Q540" s="8" t="s">
        <v>249</v>
      </c>
    </row>
    <row r="541" ht="15.75" customHeight="1">
      <c r="A541" s="6" t="s">
        <v>1794</v>
      </c>
      <c r="B541" s="6" t="s">
        <v>1816</v>
      </c>
      <c r="C541" s="6" t="s">
        <v>1796</v>
      </c>
      <c r="D541" s="6" t="s">
        <v>1817</v>
      </c>
      <c r="E541" s="6" t="s">
        <v>1798</v>
      </c>
      <c r="F541" s="6" t="s">
        <v>26</v>
      </c>
      <c r="G541" s="6">
        <v>47404.0</v>
      </c>
      <c r="H541" s="6" t="s">
        <v>1799</v>
      </c>
      <c r="I541" s="7">
        <v>44343.0</v>
      </c>
      <c r="J541" s="7">
        <v>44411.0</v>
      </c>
      <c r="K541" s="6" t="s">
        <v>28</v>
      </c>
      <c r="M541" s="6" t="s">
        <v>1281</v>
      </c>
      <c r="Q541" s="8" t="s">
        <v>249</v>
      </c>
    </row>
    <row r="542" ht="15.75" customHeight="1">
      <c r="A542" s="6" t="s">
        <v>1794</v>
      </c>
      <c r="B542" s="6" t="s">
        <v>1818</v>
      </c>
      <c r="C542" s="6" t="s">
        <v>1796</v>
      </c>
      <c r="D542" s="6" t="s">
        <v>1819</v>
      </c>
      <c r="E542" s="6" t="s">
        <v>1798</v>
      </c>
      <c r="F542" s="6" t="s">
        <v>26</v>
      </c>
      <c r="G542" s="6">
        <v>47404.0</v>
      </c>
      <c r="H542" s="6" t="s">
        <v>1799</v>
      </c>
      <c r="I542" s="7">
        <v>44343.0</v>
      </c>
      <c r="J542" s="7">
        <v>44411.0</v>
      </c>
      <c r="K542" s="6" t="s">
        <v>28</v>
      </c>
      <c r="M542" s="6" t="s">
        <v>1820</v>
      </c>
      <c r="Q542" s="8" t="s">
        <v>249</v>
      </c>
    </row>
    <row r="543" ht="15.75" customHeight="1">
      <c r="A543" s="6" t="s">
        <v>1794</v>
      </c>
      <c r="B543" s="6" t="s">
        <v>1821</v>
      </c>
      <c r="C543" s="6" t="s">
        <v>1796</v>
      </c>
      <c r="D543" s="6" t="s">
        <v>1822</v>
      </c>
      <c r="E543" s="6" t="s">
        <v>1798</v>
      </c>
      <c r="F543" s="6" t="s">
        <v>26</v>
      </c>
      <c r="G543" s="6">
        <v>47404.0</v>
      </c>
      <c r="H543" s="6" t="s">
        <v>1799</v>
      </c>
      <c r="I543" s="7">
        <v>44343.0</v>
      </c>
      <c r="J543" s="7">
        <v>44411.0</v>
      </c>
      <c r="K543" s="6" t="s">
        <v>28</v>
      </c>
      <c r="M543" s="6" t="s">
        <v>1127</v>
      </c>
      <c r="Q543" s="8" t="s">
        <v>249</v>
      </c>
    </row>
    <row r="544" ht="15.75" customHeight="1">
      <c r="A544" s="6" t="s">
        <v>1794</v>
      </c>
      <c r="B544" s="6" t="s">
        <v>1823</v>
      </c>
      <c r="C544" s="6" t="s">
        <v>1796</v>
      </c>
      <c r="D544" s="6" t="s">
        <v>1824</v>
      </c>
      <c r="E544" s="6" t="s">
        <v>1798</v>
      </c>
      <c r="F544" s="6" t="s">
        <v>26</v>
      </c>
      <c r="G544" s="6">
        <v>47404.0</v>
      </c>
      <c r="H544" s="6" t="s">
        <v>1799</v>
      </c>
      <c r="I544" s="7">
        <v>44343.0</v>
      </c>
      <c r="J544" s="7">
        <v>44411.0</v>
      </c>
      <c r="K544" s="6" t="s">
        <v>28</v>
      </c>
      <c r="M544" s="6" t="s">
        <v>527</v>
      </c>
      <c r="Q544" s="8" t="s">
        <v>249</v>
      </c>
    </row>
    <row r="545" ht="15.75" customHeight="1">
      <c r="A545" s="6" t="s">
        <v>1794</v>
      </c>
      <c r="B545" s="6" t="s">
        <v>1825</v>
      </c>
      <c r="C545" s="6" t="s">
        <v>1796</v>
      </c>
      <c r="D545" s="6" t="s">
        <v>1826</v>
      </c>
      <c r="E545" s="6" t="s">
        <v>1798</v>
      </c>
      <c r="F545" s="6" t="s">
        <v>26</v>
      </c>
      <c r="G545" s="6">
        <v>47404.0</v>
      </c>
      <c r="H545" s="6" t="s">
        <v>1799</v>
      </c>
      <c r="I545" s="7">
        <v>44343.0</v>
      </c>
      <c r="J545" s="7">
        <v>44411.0</v>
      </c>
      <c r="K545" s="6" t="s">
        <v>28</v>
      </c>
      <c r="M545" s="6" t="s">
        <v>527</v>
      </c>
      <c r="Q545" s="8" t="s">
        <v>249</v>
      </c>
    </row>
    <row r="546" ht="15.75" customHeight="1">
      <c r="A546" s="6" t="s">
        <v>1812</v>
      </c>
      <c r="B546" s="6" t="s">
        <v>1827</v>
      </c>
      <c r="C546" s="6" t="s">
        <v>1796</v>
      </c>
      <c r="D546" s="6" t="s">
        <v>1828</v>
      </c>
      <c r="E546" s="6" t="s">
        <v>1829</v>
      </c>
      <c r="F546" s="6" t="s">
        <v>26</v>
      </c>
      <c r="G546" s="6">
        <v>47429.0</v>
      </c>
      <c r="H546" s="6" t="s">
        <v>1815</v>
      </c>
      <c r="I546" s="7">
        <v>44105.0</v>
      </c>
      <c r="J546" s="7">
        <v>44407.0</v>
      </c>
      <c r="K546" s="6" t="s">
        <v>28</v>
      </c>
      <c r="L546" s="6" t="s">
        <v>1486</v>
      </c>
      <c r="M546" s="6" t="s">
        <v>723</v>
      </c>
      <c r="Q546" s="8" t="s">
        <v>249</v>
      </c>
    </row>
    <row r="547" ht="15.75" customHeight="1">
      <c r="A547" s="6" t="s">
        <v>1812</v>
      </c>
      <c r="B547" s="6" t="s">
        <v>1830</v>
      </c>
      <c r="C547" s="6" t="s">
        <v>1796</v>
      </c>
      <c r="D547" s="6" t="s">
        <v>1831</v>
      </c>
      <c r="E547" s="6" t="s">
        <v>1829</v>
      </c>
      <c r="F547" s="6" t="s">
        <v>26</v>
      </c>
      <c r="G547" s="6">
        <v>47429.0</v>
      </c>
      <c r="H547" s="6" t="s">
        <v>1815</v>
      </c>
      <c r="I547" s="7">
        <v>44354.0</v>
      </c>
      <c r="J547" s="7">
        <v>44407.0</v>
      </c>
      <c r="K547" s="6" t="s">
        <v>28</v>
      </c>
      <c r="M547" s="6" t="s">
        <v>258</v>
      </c>
      <c r="Q547" s="8" t="s">
        <v>249</v>
      </c>
    </row>
    <row r="548" ht="15.75" customHeight="1">
      <c r="A548" s="6" t="s">
        <v>1832</v>
      </c>
      <c r="B548" s="6" t="s">
        <v>1833</v>
      </c>
      <c r="C548" s="6" t="s">
        <v>1834</v>
      </c>
      <c r="D548" s="6" t="s">
        <v>1835</v>
      </c>
      <c r="E548" s="6" t="s">
        <v>1836</v>
      </c>
      <c r="F548" s="6" t="s">
        <v>26</v>
      </c>
      <c r="G548" s="6">
        <v>46151.0</v>
      </c>
      <c r="H548" s="6" t="s">
        <v>1837</v>
      </c>
      <c r="I548" s="7">
        <v>44348.0</v>
      </c>
      <c r="J548" s="7">
        <v>44418.0</v>
      </c>
      <c r="K548" s="6" t="s">
        <v>28</v>
      </c>
      <c r="M548" s="6" t="s">
        <v>583</v>
      </c>
      <c r="Q548" s="8" t="s">
        <v>31</v>
      </c>
    </row>
    <row r="549" ht="15.75" customHeight="1">
      <c r="A549" s="6" t="s">
        <v>1838</v>
      </c>
      <c r="B549" s="6" t="s">
        <v>1839</v>
      </c>
      <c r="C549" s="6" t="s">
        <v>1834</v>
      </c>
      <c r="D549" s="6" t="s">
        <v>1840</v>
      </c>
      <c r="E549" s="6" t="s">
        <v>1841</v>
      </c>
      <c r="F549" s="6" t="s">
        <v>26</v>
      </c>
      <c r="G549" s="6">
        <v>46158.0</v>
      </c>
      <c r="H549" s="6" t="s">
        <v>1842</v>
      </c>
      <c r="I549" s="7">
        <v>44340.0</v>
      </c>
      <c r="J549" s="7">
        <v>44407.0</v>
      </c>
      <c r="K549" s="6" t="s">
        <v>28</v>
      </c>
      <c r="L549" s="6" t="s">
        <v>69</v>
      </c>
      <c r="M549" s="6" t="s">
        <v>1843</v>
      </c>
      <c r="Q549" s="8" t="s">
        <v>31</v>
      </c>
    </row>
    <row r="550" ht="15.75" customHeight="1">
      <c r="A550" s="6" t="s">
        <v>1844</v>
      </c>
      <c r="B550" s="6" t="s">
        <v>1845</v>
      </c>
      <c r="C550" s="6" t="s">
        <v>1846</v>
      </c>
      <c r="D550" s="6" t="s">
        <v>1847</v>
      </c>
      <c r="E550" s="6" t="s">
        <v>1848</v>
      </c>
      <c r="F550" s="6" t="s">
        <v>26</v>
      </c>
      <c r="G550" s="6">
        <v>47922.0</v>
      </c>
      <c r="H550" s="6" t="s">
        <v>1849</v>
      </c>
      <c r="I550" s="7">
        <v>44354.0</v>
      </c>
      <c r="J550" s="7">
        <v>44372.0</v>
      </c>
      <c r="K550" s="6" t="s">
        <v>28</v>
      </c>
      <c r="L550" s="6" t="s">
        <v>69</v>
      </c>
      <c r="M550" s="6" t="s">
        <v>720</v>
      </c>
      <c r="Q550" s="8" t="s">
        <v>31</v>
      </c>
    </row>
    <row r="551" ht="15.75" customHeight="1">
      <c r="A551" s="6" t="s">
        <v>1844</v>
      </c>
      <c r="B551" s="6" t="s">
        <v>1850</v>
      </c>
      <c r="C551" s="6" t="s">
        <v>1846</v>
      </c>
      <c r="D551" s="6" t="s">
        <v>1851</v>
      </c>
      <c r="E551" s="6" t="s">
        <v>1852</v>
      </c>
      <c r="F551" s="6" t="s">
        <v>26</v>
      </c>
      <c r="G551" s="6">
        <v>47948.0</v>
      </c>
      <c r="H551" s="6" t="s">
        <v>1849</v>
      </c>
      <c r="I551" s="7">
        <v>44355.0</v>
      </c>
      <c r="J551" s="7">
        <v>44371.0</v>
      </c>
      <c r="K551" s="6" t="s">
        <v>162</v>
      </c>
      <c r="M551" s="6" t="s">
        <v>1853</v>
      </c>
      <c r="Q551" s="8" t="s">
        <v>31</v>
      </c>
    </row>
    <row r="552" ht="15.75" customHeight="1">
      <c r="A552" s="6" t="s">
        <v>1844</v>
      </c>
      <c r="B552" s="6" t="s">
        <v>1854</v>
      </c>
      <c r="C552" s="6" t="s">
        <v>1846</v>
      </c>
      <c r="D552" s="6" t="s">
        <v>1855</v>
      </c>
      <c r="E552" s="6" t="s">
        <v>1856</v>
      </c>
      <c r="F552" s="6" t="s">
        <v>26</v>
      </c>
      <c r="G552" s="6">
        <v>47951.0</v>
      </c>
      <c r="H552" s="6" t="s">
        <v>1849</v>
      </c>
      <c r="I552" s="7">
        <v>44105.0</v>
      </c>
      <c r="J552" s="7">
        <v>44377.0</v>
      </c>
      <c r="K552" s="6" t="s">
        <v>28</v>
      </c>
      <c r="L552" s="6" t="s">
        <v>1857</v>
      </c>
      <c r="M552" s="6" t="s">
        <v>995</v>
      </c>
      <c r="Q552" s="8" t="s">
        <v>31</v>
      </c>
    </row>
    <row r="553" ht="15.75" customHeight="1">
      <c r="A553" s="6" t="s">
        <v>1844</v>
      </c>
      <c r="B553" s="6" t="s">
        <v>1858</v>
      </c>
      <c r="C553" s="6" t="s">
        <v>1846</v>
      </c>
      <c r="D553" s="6" t="s">
        <v>1859</v>
      </c>
      <c r="E553" s="6" t="s">
        <v>1856</v>
      </c>
      <c r="F553" s="6" t="s">
        <v>26</v>
      </c>
      <c r="G553" s="6">
        <v>47951.0</v>
      </c>
      <c r="H553" s="6" t="s">
        <v>1849</v>
      </c>
      <c r="I553" s="7">
        <v>44354.0</v>
      </c>
      <c r="J553" s="7">
        <v>44372.0</v>
      </c>
      <c r="K553" s="6" t="s">
        <v>28</v>
      </c>
      <c r="L553" s="6" t="s">
        <v>69</v>
      </c>
      <c r="M553" s="6" t="s">
        <v>1860</v>
      </c>
      <c r="Q553" s="8" t="s">
        <v>31</v>
      </c>
    </row>
    <row r="554" ht="15.75" customHeight="1">
      <c r="A554" s="6" t="s">
        <v>1861</v>
      </c>
      <c r="B554" s="6" t="s">
        <v>1862</v>
      </c>
      <c r="C554" s="6" t="s">
        <v>1863</v>
      </c>
      <c r="D554" s="6" t="s">
        <v>1864</v>
      </c>
      <c r="E554" s="6" t="s">
        <v>1865</v>
      </c>
      <c r="F554" s="6" t="s">
        <v>26</v>
      </c>
      <c r="G554" s="6">
        <v>46701.0</v>
      </c>
      <c r="H554" s="6" t="s">
        <v>1866</v>
      </c>
      <c r="I554" s="7">
        <v>44105.0</v>
      </c>
      <c r="J554" s="7">
        <v>44404.0</v>
      </c>
      <c r="K554" s="6" t="s">
        <v>1230</v>
      </c>
      <c r="L554" s="6" t="s">
        <v>142</v>
      </c>
      <c r="M554" s="6" t="s">
        <v>1867</v>
      </c>
      <c r="Q554" s="8" t="s">
        <v>31</v>
      </c>
    </row>
    <row r="555" ht="15.75" customHeight="1">
      <c r="A555" s="6" t="s">
        <v>1868</v>
      </c>
      <c r="B555" s="6" t="s">
        <v>1869</v>
      </c>
      <c r="C555" s="6" t="s">
        <v>1863</v>
      </c>
      <c r="D555" s="6" t="s">
        <v>1870</v>
      </c>
      <c r="E555" s="6" t="s">
        <v>1871</v>
      </c>
      <c r="F555" s="6" t="s">
        <v>26</v>
      </c>
      <c r="G555" s="6">
        <v>46755.0</v>
      </c>
      <c r="H555" s="6" t="s">
        <v>1872</v>
      </c>
      <c r="I555" s="7">
        <v>44105.0</v>
      </c>
      <c r="J555" s="7">
        <v>44412.0</v>
      </c>
      <c r="K555" s="6" t="s">
        <v>28</v>
      </c>
      <c r="L555" s="6" t="s">
        <v>923</v>
      </c>
      <c r="M555" s="6" t="s">
        <v>70</v>
      </c>
      <c r="Q555" s="8" t="s">
        <v>31</v>
      </c>
    </row>
    <row r="556" ht="15.75" customHeight="1">
      <c r="A556" s="6" t="s">
        <v>1868</v>
      </c>
      <c r="B556" s="6" t="s">
        <v>1873</v>
      </c>
      <c r="C556" s="6" t="s">
        <v>1863</v>
      </c>
      <c r="D556" s="6" t="s">
        <v>1874</v>
      </c>
      <c r="E556" s="6" t="s">
        <v>1871</v>
      </c>
      <c r="F556" s="6" t="s">
        <v>26</v>
      </c>
      <c r="G556" s="6">
        <v>46755.0</v>
      </c>
      <c r="H556" s="6" t="s">
        <v>1872</v>
      </c>
      <c r="I556" s="7">
        <v>44348.0</v>
      </c>
      <c r="J556" s="7">
        <v>44412.0</v>
      </c>
      <c r="K556" s="6" t="s">
        <v>28</v>
      </c>
      <c r="L556" s="6" t="s">
        <v>1875</v>
      </c>
      <c r="M556" s="6" t="s">
        <v>258</v>
      </c>
      <c r="Q556" s="8" t="s">
        <v>249</v>
      </c>
    </row>
    <row r="557" ht="15.75" customHeight="1">
      <c r="A557" s="6" t="s">
        <v>1868</v>
      </c>
      <c r="B557" s="6" t="s">
        <v>1876</v>
      </c>
      <c r="C557" s="6" t="s">
        <v>1863</v>
      </c>
      <c r="D557" s="6" t="s">
        <v>1877</v>
      </c>
      <c r="E557" s="6" t="s">
        <v>1871</v>
      </c>
      <c r="F557" s="6" t="s">
        <v>26</v>
      </c>
      <c r="G557" s="6">
        <v>46755.0</v>
      </c>
      <c r="H557" s="6" t="s">
        <v>1872</v>
      </c>
      <c r="I557" s="7">
        <v>44348.0</v>
      </c>
      <c r="J557" s="7">
        <v>44412.0</v>
      </c>
      <c r="K557" s="6" t="s">
        <v>28</v>
      </c>
      <c r="L557" s="6" t="s">
        <v>428</v>
      </c>
      <c r="M557" s="6" t="s">
        <v>258</v>
      </c>
      <c r="Q557" s="8" t="s">
        <v>249</v>
      </c>
    </row>
    <row r="558" ht="15.75" customHeight="1">
      <c r="A558" s="6" t="s">
        <v>1878</v>
      </c>
      <c r="B558" s="6" t="s">
        <v>1879</v>
      </c>
      <c r="C558" s="6" t="s">
        <v>1863</v>
      </c>
      <c r="D558" s="6" t="s">
        <v>1880</v>
      </c>
      <c r="E558" s="6" t="s">
        <v>1881</v>
      </c>
      <c r="F558" s="6" t="s">
        <v>26</v>
      </c>
      <c r="G558" s="6">
        <v>46755.0</v>
      </c>
      <c r="H558" s="6" t="s">
        <v>1882</v>
      </c>
      <c r="I558" s="7">
        <v>44354.0</v>
      </c>
      <c r="J558" s="7">
        <v>44407.0</v>
      </c>
      <c r="K558" s="6" t="s">
        <v>28</v>
      </c>
      <c r="L558" s="6" t="s">
        <v>1883</v>
      </c>
      <c r="M558" s="6" t="s">
        <v>583</v>
      </c>
      <c r="Q558" s="8" t="s">
        <v>249</v>
      </c>
    </row>
    <row r="559" ht="15.75" customHeight="1">
      <c r="A559" s="6" t="s">
        <v>1878</v>
      </c>
      <c r="B559" s="6" t="s">
        <v>1884</v>
      </c>
      <c r="C559" s="6" t="s">
        <v>1863</v>
      </c>
      <c r="D559" s="6" t="s">
        <v>1885</v>
      </c>
      <c r="E559" s="6" t="s">
        <v>1881</v>
      </c>
      <c r="F559" s="6" t="s">
        <v>26</v>
      </c>
      <c r="G559" s="6">
        <v>46755.0</v>
      </c>
      <c r="H559" s="6" t="s">
        <v>1882</v>
      </c>
      <c r="I559" s="7">
        <v>44354.0</v>
      </c>
      <c r="J559" s="7">
        <v>44407.0</v>
      </c>
      <c r="K559" s="6" t="s">
        <v>28</v>
      </c>
      <c r="L559" s="6" t="s">
        <v>1886</v>
      </c>
      <c r="M559" s="6" t="s">
        <v>1887</v>
      </c>
      <c r="Q559" s="8" t="s">
        <v>31</v>
      </c>
    </row>
    <row r="560" ht="15.75" customHeight="1">
      <c r="A560" s="6" t="s">
        <v>1878</v>
      </c>
      <c r="B560" s="6" t="s">
        <v>1888</v>
      </c>
      <c r="C560" s="6" t="s">
        <v>1863</v>
      </c>
      <c r="D560" s="6" t="s">
        <v>1889</v>
      </c>
      <c r="E560" s="6" t="s">
        <v>1881</v>
      </c>
      <c r="F560" s="6" t="s">
        <v>26</v>
      </c>
      <c r="G560" s="6">
        <v>46755.0</v>
      </c>
      <c r="H560" s="6" t="s">
        <v>1882</v>
      </c>
      <c r="I560" s="7">
        <v>44354.0</v>
      </c>
      <c r="J560" s="7">
        <v>44407.0</v>
      </c>
      <c r="K560" s="6" t="s">
        <v>28</v>
      </c>
      <c r="L560" s="6" t="s">
        <v>390</v>
      </c>
      <c r="M560" s="6" t="s">
        <v>391</v>
      </c>
      <c r="Q560" s="8" t="s">
        <v>31</v>
      </c>
    </row>
    <row r="561" ht="15.75" customHeight="1">
      <c r="A561" s="6" t="s">
        <v>1890</v>
      </c>
      <c r="B561" s="6" t="s">
        <v>1891</v>
      </c>
      <c r="C561" s="6" t="s">
        <v>1863</v>
      </c>
      <c r="D561" s="6" t="s">
        <v>1892</v>
      </c>
      <c r="E561" s="6" t="s">
        <v>1893</v>
      </c>
      <c r="F561" s="6" t="s">
        <v>26</v>
      </c>
      <c r="G561" s="6">
        <v>46767.0</v>
      </c>
      <c r="H561" s="6" t="s">
        <v>1894</v>
      </c>
      <c r="I561" s="7">
        <v>44105.0</v>
      </c>
      <c r="J561" s="7">
        <v>44361.0</v>
      </c>
      <c r="K561" s="6" t="s">
        <v>28</v>
      </c>
      <c r="L561" s="6" t="s">
        <v>150</v>
      </c>
      <c r="M561" s="6" t="s">
        <v>30</v>
      </c>
      <c r="Q561" s="8" t="s">
        <v>31</v>
      </c>
    </row>
    <row r="562" ht="15.75" customHeight="1">
      <c r="A562" s="6" t="s">
        <v>1868</v>
      </c>
      <c r="B562" s="6" t="s">
        <v>1895</v>
      </c>
      <c r="C562" s="6" t="s">
        <v>1863</v>
      </c>
      <c r="D562" s="6" t="s">
        <v>1896</v>
      </c>
      <c r="E562" s="6" t="s">
        <v>1881</v>
      </c>
      <c r="F562" s="6" t="s">
        <v>26</v>
      </c>
      <c r="G562" s="6" t="s">
        <v>1897</v>
      </c>
      <c r="H562" s="6" t="s">
        <v>1872</v>
      </c>
      <c r="I562" s="7">
        <v>44105.0</v>
      </c>
      <c r="J562" s="7">
        <v>44400.0</v>
      </c>
      <c r="K562" s="6" t="s">
        <v>28</v>
      </c>
      <c r="L562" s="6" t="s">
        <v>840</v>
      </c>
      <c r="M562" s="6" t="s">
        <v>151</v>
      </c>
      <c r="Q562" s="8" t="s">
        <v>31</v>
      </c>
    </row>
    <row r="563" ht="15.75" customHeight="1">
      <c r="A563" s="6" t="s">
        <v>1890</v>
      </c>
      <c r="B563" s="6" t="s">
        <v>1898</v>
      </c>
      <c r="C563" s="6" t="s">
        <v>1863</v>
      </c>
      <c r="D563" s="6" t="s">
        <v>1899</v>
      </c>
      <c r="E563" s="6" t="s">
        <v>1893</v>
      </c>
      <c r="F563" s="6" t="s">
        <v>26</v>
      </c>
      <c r="G563" s="6" t="s">
        <v>1900</v>
      </c>
      <c r="H563" s="6" t="s">
        <v>1894</v>
      </c>
      <c r="I563" s="7">
        <v>44105.0</v>
      </c>
      <c r="J563" s="7">
        <v>44392.0</v>
      </c>
      <c r="K563" s="6" t="s">
        <v>28</v>
      </c>
      <c r="L563" s="6" t="s">
        <v>150</v>
      </c>
      <c r="M563" s="6" t="s">
        <v>30</v>
      </c>
      <c r="Q563" s="8" t="s">
        <v>31</v>
      </c>
    </row>
    <row r="564" ht="15.75" customHeight="1">
      <c r="A564" s="6" t="s">
        <v>1901</v>
      </c>
      <c r="B564" s="6" t="s">
        <v>1902</v>
      </c>
      <c r="C564" s="6" t="s">
        <v>1903</v>
      </c>
      <c r="D564" s="6" t="s">
        <v>1904</v>
      </c>
      <c r="E564" s="6" t="s">
        <v>1905</v>
      </c>
      <c r="F564" s="6" t="s">
        <v>26</v>
      </c>
      <c r="G564" s="6">
        <v>47454.0</v>
      </c>
      <c r="H564" s="6" t="s">
        <v>1906</v>
      </c>
      <c r="I564" s="7">
        <v>44088.0</v>
      </c>
      <c r="J564" s="7">
        <v>44365.0</v>
      </c>
      <c r="K564" s="6" t="s">
        <v>28</v>
      </c>
      <c r="L564" s="6" t="s">
        <v>150</v>
      </c>
      <c r="M564" s="6" t="s">
        <v>45</v>
      </c>
      <c r="Q564" s="8" t="s">
        <v>31</v>
      </c>
    </row>
    <row r="565" ht="15.75" customHeight="1">
      <c r="A565" s="6" t="s">
        <v>1907</v>
      </c>
      <c r="B565" s="6" t="s">
        <v>1908</v>
      </c>
      <c r="C565" s="6" t="s">
        <v>1909</v>
      </c>
      <c r="D565" s="6" t="s">
        <v>1910</v>
      </c>
      <c r="E565" s="6" t="s">
        <v>1911</v>
      </c>
      <c r="F565" s="6" t="s">
        <v>26</v>
      </c>
      <c r="G565" s="6">
        <v>47460.0</v>
      </c>
      <c r="H565" s="6" t="s">
        <v>1912</v>
      </c>
      <c r="I565" s="7">
        <v>44105.0</v>
      </c>
      <c r="J565" s="7">
        <v>44377.0</v>
      </c>
      <c r="K565" s="6" t="s">
        <v>28</v>
      </c>
      <c r="L565" s="6" t="s">
        <v>30</v>
      </c>
      <c r="M565" s="6" t="s">
        <v>1440</v>
      </c>
      <c r="Q565" s="8" t="s">
        <v>31</v>
      </c>
    </row>
    <row r="566" ht="15.75" customHeight="1">
      <c r="A566" s="6" t="s">
        <v>1913</v>
      </c>
      <c r="B566" s="6" t="s">
        <v>1914</v>
      </c>
      <c r="C566" s="6" t="s">
        <v>1909</v>
      </c>
      <c r="D566" s="6" t="s">
        <v>1915</v>
      </c>
      <c r="E566" s="6" t="s">
        <v>1911</v>
      </c>
      <c r="F566" s="6" t="s">
        <v>26</v>
      </c>
      <c r="G566" s="6" t="s">
        <v>1916</v>
      </c>
      <c r="H566" s="6" t="s">
        <v>1917</v>
      </c>
      <c r="I566" s="7">
        <v>44348.0</v>
      </c>
      <c r="J566" s="7">
        <v>44407.0</v>
      </c>
      <c r="K566" s="6" t="s">
        <v>28</v>
      </c>
      <c r="M566" s="6" t="s">
        <v>402</v>
      </c>
      <c r="Q566" s="8" t="s">
        <v>31</v>
      </c>
    </row>
    <row r="567" ht="15.75" customHeight="1">
      <c r="A567" s="6" t="s">
        <v>1918</v>
      </c>
      <c r="B567" s="6" t="s">
        <v>1919</v>
      </c>
      <c r="C567" s="6" t="s">
        <v>1920</v>
      </c>
      <c r="D567" s="6" t="s">
        <v>1921</v>
      </c>
      <c r="E567" s="6" t="s">
        <v>1922</v>
      </c>
      <c r="F567" s="6" t="s">
        <v>26</v>
      </c>
      <c r="G567" s="6">
        <v>47520.0</v>
      </c>
      <c r="H567" s="6" t="s">
        <v>1923</v>
      </c>
      <c r="I567" s="7">
        <v>44349.0</v>
      </c>
      <c r="J567" s="7">
        <v>44400.0</v>
      </c>
      <c r="K567" s="6" t="s">
        <v>28</v>
      </c>
      <c r="L567" s="6" t="s">
        <v>244</v>
      </c>
      <c r="M567" s="6" t="s">
        <v>266</v>
      </c>
      <c r="Q567" s="8" t="s">
        <v>31</v>
      </c>
    </row>
    <row r="568" ht="15.75" customHeight="1">
      <c r="A568" s="6" t="s">
        <v>1924</v>
      </c>
      <c r="B568" s="6" t="s">
        <v>1925</v>
      </c>
      <c r="C568" s="6" t="s">
        <v>1920</v>
      </c>
      <c r="D568" s="6" t="s">
        <v>1926</v>
      </c>
      <c r="E568" s="6" t="s">
        <v>1927</v>
      </c>
      <c r="F568" s="6" t="s">
        <v>26</v>
      </c>
      <c r="G568" s="6">
        <v>47586.0</v>
      </c>
      <c r="H568" s="6" t="s">
        <v>1928</v>
      </c>
      <c r="I568" s="7">
        <v>44105.0</v>
      </c>
      <c r="J568" s="7">
        <v>44400.0</v>
      </c>
      <c r="K568" s="6" t="s">
        <v>28</v>
      </c>
      <c r="M568" s="6" t="s">
        <v>70</v>
      </c>
      <c r="Q568" s="8" t="s">
        <v>31</v>
      </c>
    </row>
    <row r="569" ht="15.75" customHeight="1">
      <c r="A569" s="6" t="s">
        <v>1924</v>
      </c>
      <c r="B569" s="6" t="s">
        <v>1929</v>
      </c>
      <c r="C569" s="6" t="s">
        <v>1920</v>
      </c>
      <c r="D569" s="6" t="s">
        <v>1930</v>
      </c>
      <c r="E569" s="6" t="s">
        <v>1927</v>
      </c>
      <c r="F569" s="6" t="s">
        <v>26</v>
      </c>
      <c r="G569" s="6">
        <v>47586.0</v>
      </c>
      <c r="H569" s="6" t="s">
        <v>1928</v>
      </c>
      <c r="I569" s="7">
        <v>44105.0</v>
      </c>
      <c r="J569" s="7">
        <v>44400.0</v>
      </c>
      <c r="K569" s="6" t="s">
        <v>28</v>
      </c>
      <c r="L569" s="6" t="s">
        <v>493</v>
      </c>
      <c r="M569" s="6" t="s">
        <v>70</v>
      </c>
      <c r="Q569" s="8" t="s">
        <v>31</v>
      </c>
    </row>
    <row r="570" ht="15.75" customHeight="1">
      <c r="A570" s="6" t="s">
        <v>1931</v>
      </c>
      <c r="B570" s="6" t="s">
        <v>1932</v>
      </c>
      <c r="C570" s="6" t="s">
        <v>1933</v>
      </c>
      <c r="D570" s="6" t="s">
        <v>1934</v>
      </c>
      <c r="E570" s="6" t="s">
        <v>1935</v>
      </c>
      <c r="F570" s="6" t="s">
        <v>26</v>
      </c>
      <c r="G570" s="6" t="s">
        <v>1936</v>
      </c>
      <c r="H570" s="6" t="s">
        <v>1937</v>
      </c>
      <c r="I570" s="7">
        <v>44055.0</v>
      </c>
      <c r="J570" s="7">
        <v>44377.0</v>
      </c>
      <c r="K570" s="6" t="s">
        <v>28</v>
      </c>
      <c r="L570" s="6" t="s">
        <v>334</v>
      </c>
      <c r="M570" s="6" t="s">
        <v>1353</v>
      </c>
      <c r="Q570" s="8" t="s">
        <v>31</v>
      </c>
    </row>
    <row r="571" ht="15.75" customHeight="1">
      <c r="A571" s="6" t="s">
        <v>1931</v>
      </c>
      <c r="B571" s="6" t="s">
        <v>1938</v>
      </c>
      <c r="C571" s="6" t="s">
        <v>1933</v>
      </c>
      <c r="D571" s="6" t="s">
        <v>1939</v>
      </c>
      <c r="E571" s="6" t="s">
        <v>1935</v>
      </c>
      <c r="F571" s="6" t="s">
        <v>26</v>
      </c>
      <c r="G571" s="6" t="s">
        <v>1940</v>
      </c>
      <c r="H571" s="6" t="s">
        <v>1937</v>
      </c>
      <c r="I571" s="7">
        <v>44013.0</v>
      </c>
      <c r="J571" s="7">
        <v>44377.0</v>
      </c>
      <c r="K571" s="6" t="s">
        <v>28</v>
      </c>
      <c r="L571" s="6" t="s">
        <v>216</v>
      </c>
      <c r="M571" s="6" t="s">
        <v>70</v>
      </c>
      <c r="Q571" s="8" t="s">
        <v>31</v>
      </c>
    </row>
    <row r="572" ht="15.75" customHeight="1">
      <c r="A572" s="6" t="s">
        <v>1931</v>
      </c>
      <c r="B572" s="6" t="s">
        <v>1941</v>
      </c>
      <c r="C572" s="6" t="s">
        <v>1933</v>
      </c>
      <c r="D572" s="6" t="s">
        <v>1942</v>
      </c>
      <c r="E572" s="6" t="s">
        <v>1943</v>
      </c>
      <c r="F572" s="6" t="s">
        <v>26</v>
      </c>
      <c r="G572" s="6" t="s">
        <v>1944</v>
      </c>
      <c r="H572" s="6" t="s">
        <v>1937</v>
      </c>
      <c r="I572" s="7">
        <v>44013.0</v>
      </c>
      <c r="J572" s="7">
        <v>44377.0</v>
      </c>
      <c r="K572" s="6" t="s">
        <v>28</v>
      </c>
      <c r="L572" s="6" t="s">
        <v>216</v>
      </c>
      <c r="M572" s="6" t="s">
        <v>1945</v>
      </c>
      <c r="Q572" s="8" t="s">
        <v>31</v>
      </c>
    </row>
    <row r="573" ht="15.75" customHeight="1">
      <c r="A573" s="6" t="s">
        <v>1946</v>
      </c>
      <c r="B573" s="6" t="s">
        <v>1947</v>
      </c>
      <c r="C573" s="6" t="s">
        <v>1948</v>
      </c>
      <c r="D573" s="6" t="s">
        <v>1949</v>
      </c>
      <c r="E573" s="6" t="s">
        <v>1950</v>
      </c>
      <c r="F573" s="6" t="s">
        <v>26</v>
      </c>
      <c r="G573" s="6">
        <v>46341.0</v>
      </c>
      <c r="H573" s="6" t="s">
        <v>1951</v>
      </c>
      <c r="I573" s="7">
        <v>44105.0</v>
      </c>
      <c r="J573" s="7">
        <v>44411.0</v>
      </c>
      <c r="K573" s="6" t="s">
        <v>252</v>
      </c>
      <c r="L573" s="6" t="s">
        <v>69</v>
      </c>
      <c r="M573" s="6" t="s">
        <v>1032</v>
      </c>
      <c r="Q573" s="8" t="s">
        <v>31</v>
      </c>
    </row>
    <row r="574" ht="15.75" customHeight="1">
      <c r="A574" s="6" t="s">
        <v>1952</v>
      </c>
      <c r="B574" s="6" t="s">
        <v>1953</v>
      </c>
      <c r="C574" s="6" t="s">
        <v>1948</v>
      </c>
      <c r="D574" s="6" t="s">
        <v>1954</v>
      </c>
      <c r="E574" s="6" t="s">
        <v>1955</v>
      </c>
      <c r="F574" s="6" t="s">
        <v>26</v>
      </c>
      <c r="G574" s="6">
        <v>46368.0</v>
      </c>
      <c r="H574" s="6" t="s">
        <v>1956</v>
      </c>
      <c r="I574" s="7">
        <v>44105.0</v>
      </c>
      <c r="J574" s="7">
        <v>44377.0</v>
      </c>
      <c r="K574" s="6" t="s">
        <v>28</v>
      </c>
      <c r="L574" s="6" t="s">
        <v>44</v>
      </c>
      <c r="M574" s="6" t="s">
        <v>1957</v>
      </c>
      <c r="Q574" s="8" t="s">
        <v>31</v>
      </c>
    </row>
    <row r="575" ht="15.75" customHeight="1">
      <c r="A575" s="6" t="s">
        <v>1952</v>
      </c>
      <c r="B575" s="6" t="s">
        <v>1958</v>
      </c>
      <c r="C575" s="6" t="s">
        <v>1948</v>
      </c>
      <c r="D575" s="6" t="s">
        <v>1959</v>
      </c>
      <c r="E575" s="6" t="s">
        <v>1960</v>
      </c>
      <c r="F575" s="6" t="s">
        <v>26</v>
      </c>
      <c r="G575" s="6">
        <v>46368.0</v>
      </c>
      <c r="H575" s="6" t="s">
        <v>1956</v>
      </c>
      <c r="I575" s="7">
        <v>44105.0</v>
      </c>
      <c r="J575" s="7">
        <v>44377.0</v>
      </c>
      <c r="K575" s="6" t="s">
        <v>28</v>
      </c>
      <c r="L575" s="6" t="s">
        <v>583</v>
      </c>
      <c r="M575" s="6" t="s">
        <v>1961</v>
      </c>
      <c r="Q575" s="8" t="s">
        <v>31</v>
      </c>
    </row>
    <row r="576" ht="15.75" customHeight="1">
      <c r="A576" s="6" t="s">
        <v>1952</v>
      </c>
      <c r="B576" s="6" t="s">
        <v>1962</v>
      </c>
      <c r="C576" s="6" t="s">
        <v>1948</v>
      </c>
      <c r="D576" s="6" t="s">
        <v>1963</v>
      </c>
      <c r="E576" s="6" t="s">
        <v>1955</v>
      </c>
      <c r="F576" s="6" t="s">
        <v>26</v>
      </c>
      <c r="G576" s="6">
        <v>46368.0</v>
      </c>
      <c r="H576" s="6" t="s">
        <v>1956</v>
      </c>
      <c r="I576" s="7">
        <v>44354.0</v>
      </c>
      <c r="J576" s="7">
        <v>44406.0</v>
      </c>
      <c r="K576" s="6" t="s">
        <v>1964</v>
      </c>
      <c r="L576" s="6" t="s">
        <v>1965</v>
      </c>
      <c r="M576" s="6" t="s">
        <v>30</v>
      </c>
      <c r="Q576" s="8" t="s">
        <v>31</v>
      </c>
    </row>
    <row r="577" ht="15.75" customHeight="1">
      <c r="A577" s="6" t="s">
        <v>1952</v>
      </c>
      <c r="B577" s="6" t="s">
        <v>1966</v>
      </c>
      <c r="C577" s="6" t="s">
        <v>1948</v>
      </c>
      <c r="D577" s="6" t="s">
        <v>1967</v>
      </c>
      <c r="E577" s="6" t="s">
        <v>1955</v>
      </c>
      <c r="F577" s="6" t="s">
        <v>26</v>
      </c>
      <c r="G577" s="6">
        <v>46368.0</v>
      </c>
      <c r="H577" s="6" t="s">
        <v>1956</v>
      </c>
      <c r="I577" s="7">
        <v>44354.0</v>
      </c>
      <c r="J577" s="7">
        <v>44406.0</v>
      </c>
      <c r="K577" s="6" t="s">
        <v>1964</v>
      </c>
      <c r="L577" s="6" t="s">
        <v>1965</v>
      </c>
      <c r="M577" s="6" t="s">
        <v>30</v>
      </c>
      <c r="Q577" s="8" t="s">
        <v>31</v>
      </c>
    </row>
    <row r="578" ht="15.75" customHeight="1">
      <c r="A578" s="6" t="s">
        <v>1968</v>
      </c>
      <c r="B578" s="6" t="s">
        <v>1969</v>
      </c>
      <c r="C578" s="6" t="s">
        <v>1948</v>
      </c>
      <c r="D578" s="6" t="s">
        <v>1970</v>
      </c>
      <c r="E578" s="6" t="s">
        <v>1955</v>
      </c>
      <c r="F578" s="6" t="s">
        <v>26</v>
      </c>
      <c r="G578" s="6">
        <v>46368.0</v>
      </c>
      <c r="H578" s="6" t="s">
        <v>1971</v>
      </c>
      <c r="I578" s="7">
        <v>44348.0</v>
      </c>
      <c r="J578" s="7">
        <v>44418.0</v>
      </c>
      <c r="K578" s="6" t="s">
        <v>162</v>
      </c>
      <c r="L578" s="6" t="s">
        <v>409</v>
      </c>
      <c r="M578" s="6" t="s">
        <v>266</v>
      </c>
      <c r="Q578" s="8" t="s">
        <v>249</v>
      </c>
    </row>
    <row r="579" ht="15.75" customHeight="1">
      <c r="A579" s="6" t="s">
        <v>1968</v>
      </c>
      <c r="B579" s="6" t="s">
        <v>1972</v>
      </c>
      <c r="C579" s="6" t="s">
        <v>1948</v>
      </c>
      <c r="D579" s="6" t="s">
        <v>1973</v>
      </c>
      <c r="E579" s="6" t="s">
        <v>1955</v>
      </c>
      <c r="F579" s="6" t="s">
        <v>26</v>
      </c>
      <c r="G579" s="6">
        <v>46368.0</v>
      </c>
      <c r="H579" s="6" t="s">
        <v>1971</v>
      </c>
      <c r="I579" s="7">
        <v>44348.0</v>
      </c>
      <c r="J579" s="7">
        <v>44418.0</v>
      </c>
      <c r="K579" s="6" t="s">
        <v>794</v>
      </c>
      <c r="L579" s="6" t="s">
        <v>409</v>
      </c>
      <c r="M579" s="6" t="s">
        <v>1974</v>
      </c>
      <c r="Q579" s="8" t="s">
        <v>249</v>
      </c>
    </row>
    <row r="580" ht="15.75" customHeight="1">
      <c r="A580" s="6" t="s">
        <v>1968</v>
      </c>
      <c r="B580" s="6" t="s">
        <v>1975</v>
      </c>
      <c r="C580" s="6" t="s">
        <v>1948</v>
      </c>
      <c r="D580" s="6" t="s">
        <v>1976</v>
      </c>
      <c r="E580" s="6" t="s">
        <v>1955</v>
      </c>
      <c r="F580" s="6" t="s">
        <v>26</v>
      </c>
      <c r="G580" s="6">
        <v>46368.0</v>
      </c>
      <c r="H580" s="6" t="s">
        <v>1971</v>
      </c>
      <c r="I580" s="7">
        <v>44348.0</v>
      </c>
      <c r="J580" s="7">
        <v>44418.0</v>
      </c>
      <c r="K580" s="6" t="s">
        <v>162</v>
      </c>
      <c r="L580" s="6" t="s">
        <v>409</v>
      </c>
      <c r="M580" s="6" t="s">
        <v>539</v>
      </c>
      <c r="Q580" s="8" t="s">
        <v>249</v>
      </c>
    </row>
    <row r="581" ht="15.75" customHeight="1">
      <c r="A581" s="6" t="s">
        <v>1977</v>
      </c>
      <c r="B581" s="6" t="s">
        <v>1978</v>
      </c>
      <c r="C581" s="6" t="s">
        <v>1948</v>
      </c>
      <c r="D581" s="6" t="s">
        <v>1979</v>
      </c>
      <c r="E581" s="6" t="s">
        <v>1960</v>
      </c>
      <c r="F581" s="6" t="s">
        <v>26</v>
      </c>
      <c r="G581" s="6">
        <v>46383.0</v>
      </c>
      <c r="H581" s="6" t="s">
        <v>1980</v>
      </c>
      <c r="I581" s="7">
        <v>44350.0</v>
      </c>
      <c r="J581" s="7">
        <v>44400.0</v>
      </c>
      <c r="K581" s="6" t="s">
        <v>28</v>
      </c>
      <c r="L581" s="6" t="s">
        <v>261</v>
      </c>
      <c r="M581" s="6" t="s">
        <v>1981</v>
      </c>
      <c r="Q581" s="8" t="s">
        <v>31</v>
      </c>
    </row>
    <row r="582" ht="15.75" customHeight="1">
      <c r="A582" s="6" t="s">
        <v>1982</v>
      </c>
      <c r="B582" s="6" t="s">
        <v>1983</v>
      </c>
      <c r="C582" s="6" t="s">
        <v>1948</v>
      </c>
      <c r="D582" s="6" t="s">
        <v>1984</v>
      </c>
      <c r="E582" s="6" t="s">
        <v>1985</v>
      </c>
      <c r="F582" s="6" t="s">
        <v>26</v>
      </c>
      <c r="G582" s="6" t="s">
        <v>1986</v>
      </c>
      <c r="H582" s="6" t="s">
        <v>1987</v>
      </c>
      <c r="I582" s="7">
        <v>44088.0</v>
      </c>
      <c r="J582" s="7">
        <v>44351.0</v>
      </c>
      <c r="K582" s="6" t="s">
        <v>28</v>
      </c>
      <c r="L582" s="6" t="s">
        <v>949</v>
      </c>
      <c r="M582" s="6" t="s">
        <v>1988</v>
      </c>
      <c r="Q582" s="8" t="s">
        <v>31</v>
      </c>
    </row>
    <row r="583" ht="15.75" customHeight="1">
      <c r="A583" s="6" t="s">
        <v>1982</v>
      </c>
      <c r="B583" s="6" t="s">
        <v>1989</v>
      </c>
      <c r="C583" s="6" t="s">
        <v>1948</v>
      </c>
      <c r="D583" s="6" t="s">
        <v>1990</v>
      </c>
      <c r="E583" s="6" t="s">
        <v>1985</v>
      </c>
      <c r="F583" s="6" t="s">
        <v>26</v>
      </c>
      <c r="G583" s="6" t="s">
        <v>1991</v>
      </c>
      <c r="H583" s="6" t="s">
        <v>1987</v>
      </c>
      <c r="I583" s="7">
        <v>44013.0</v>
      </c>
      <c r="J583" s="7">
        <v>44377.0</v>
      </c>
      <c r="K583" s="6" t="s">
        <v>28</v>
      </c>
      <c r="L583" s="6" t="s">
        <v>906</v>
      </c>
      <c r="M583" s="6" t="s">
        <v>1992</v>
      </c>
      <c r="Q583" s="8" t="s">
        <v>31</v>
      </c>
    </row>
    <row r="584" ht="15.75" customHeight="1">
      <c r="A584" s="6" t="s">
        <v>1968</v>
      </c>
      <c r="B584" s="6" t="s">
        <v>1993</v>
      </c>
      <c r="C584" s="6" t="s">
        <v>1948</v>
      </c>
      <c r="D584" s="6" t="s">
        <v>1994</v>
      </c>
      <c r="E584" s="6" t="s">
        <v>1955</v>
      </c>
      <c r="F584" s="6" t="s">
        <v>26</v>
      </c>
      <c r="G584" s="6" t="s">
        <v>1995</v>
      </c>
      <c r="H584" s="6" t="s">
        <v>1971</v>
      </c>
      <c r="I584" s="7">
        <v>44344.0</v>
      </c>
      <c r="J584" s="7">
        <v>44419.0</v>
      </c>
      <c r="K584" s="6" t="s">
        <v>28</v>
      </c>
      <c r="L584" s="6" t="s">
        <v>409</v>
      </c>
      <c r="M584" s="6" t="s">
        <v>70</v>
      </c>
      <c r="Q584" s="8" t="s">
        <v>31</v>
      </c>
    </row>
    <row r="585" ht="15.75" customHeight="1">
      <c r="A585" s="6" t="s">
        <v>1996</v>
      </c>
      <c r="B585" s="6" t="s">
        <v>1997</v>
      </c>
      <c r="C585" s="6" t="s">
        <v>1998</v>
      </c>
      <c r="D585" s="6" t="s">
        <v>1999</v>
      </c>
      <c r="E585" s="6" t="s">
        <v>2000</v>
      </c>
      <c r="F585" s="6" t="s">
        <v>26</v>
      </c>
      <c r="G585" s="6">
        <v>47946.0</v>
      </c>
      <c r="H585" s="6" t="s">
        <v>2001</v>
      </c>
      <c r="I585" s="7">
        <v>44166.0</v>
      </c>
      <c r="J585" s="7">
        <v>44377.0</v>
      </c>
      <c r="K585" s="6" t="s">
        <v>28</v>
      </c>
      <c r="L585" s="6" t="s">
        <v>111</v>
      </c>
      <c r="M585" s="6" t="s">
        <v>70</v>
      </c>
      <c r="Q585" s="8" t="s">
        <v>31</v>
      </c>
    </row>
    <row r="586" ht="15.75" customHeight="1">
      <c r="A586" s="6" t="s">
        <v>2002</v>
      </c>
      <c r="B586" s="6" t="s">
        <v>2003</v>
      </c>
      <c r="C586" s="6" t="s">
        <v>2004</v>
      </c>
      <c r="D586" s="6" t="s">
        <v>2005</v>
      </c>
      <c r="E586" s="6" t="s">
        <v>2006</v>
      </c>
      <c r="F586" s="6" t="s">
        <v>26</v>
      </c>
      <c r="G586" s="6">
        <v>46172.0</v>
      </c>
      <c r="H586" s="6" t="s">
        <v>2007</v>
      </c>
      <c r="I586" s="7">
        <v>44105.0</v>
      </c>
      <c r="J586" s="7">
        <v>44358.0</v>
      </c>
      <c r="K586" s="6" t="s">
        <v>28</v>
      </c>
      <c r="L586" s="6" t="s">
        <v>2008</v>
      </c>
      <c r="M586" s="6" t="s">
        <v>159</v>
      </c>
      <c r="Q586" s="8" t="s">
        <v>31</v>
      </c>
    </row>
    <row r="587" ht="15.75" customHeight="1">
      <c r="A587" s="6" t="s">
        <v>2009</v>
      </c>
      <c r="B587" s="6" t="s">
        <v>2010</v>
      </c>
      <c r="C587" s="6" t="s">
        <v>2011</v>
      </c>
      <c r="D587" s="6" t="s">
        <v>2012</v>
      </c>
      <c r="E587" s="6" t="s">
        <v>2013</v>
      </c>
      <c r="F587" s="6" t="s">
        <v>26</v>
      </c>
      <c r="G587" s="6">
        <v>47340.0</v>
      </c>
      <c r="H587" s="6" t="s">
        <v>2014</v>
      </c>
      <c r="I587" s="7">
        <v>44354.0</v>
      </c>
      <c r="J587" s="7">
        <v>44407.0</v>
      </c>
      <c r="K587" s="6" t="s">
        <v>28</v>
      </c>
      <c r="M587" s="6" t="s">
        <v>169</v>
      </c>
      <c r="Q587" s="8" t="s">
        <v>31</v>
      </c>
    </row>
    <row r="588" ht="15.75" customHeight="1">
      <c r="A588" s="6" t="s">
        <v>2015</v>
      </c>
      <c r="B588" s="6" t="s">
        <v>2016</v>
      </c>
      <c r="C588" s="6" t="s">
        <v>2011</v>
      </c>
      <c r="D588" s="6" t="s">
        <v>2017</v>
      </c>
      <c r="E588" s="6" t="s">
        <v>2018</v>
      </c>
      <c r="F588" s="6" t="s">
        <v>26</v>
      </c>
      <c r="G588" s="6">
        <v>47355.0</v>
      </c>
      <c r="H588" s="6" t="s">
        <v>2019</v>
      </c>
      <c r="I588" s="7">
        <v>44348.0</v>
      </c>
      <c r="J588" s="7">
        <v>44407.0</v>
      </c>
      <c r="K588" s="6" t="s">
        <v>28</v>
      </c>
      <c r="L588" s="6" t="s">
        <v>583</v>
      </c>
      <c r="M588" s="6" t="s">
        <v>1961</v>
      </c>
      <c r="Q588" s="8" t="s">
        <v>31</v>
      </c>
    </row>
    <row r="589" ht="15.75" customHeight="1">
      <c r="A589" s="6" t="s">
        <v>2015</v>
      </c>
      <c r="B589" s="6" t="s">
        <v>2020</v>
      </c>
      <c r="C589" s="6" t="s">
        <v>2011</v>
      </c>
      <c r="D589" s="6" t="s">
        <v>2021</v>
      </c>
      <c r="E589" s="6" t="s">
        <v>2018</v>
      </c>
      <c r="F589" s="6" t="s">
        <v>26</v>
      </c>
      <c r="G589" s="6">
        <v>47355.0</v>
      </c>
      <c r="H589" s="6" t="s">
        <v>2019</v>
      </c>
      <c r="I589" s="7">
        <v>44348.0</v>
      </c>
      <c r="J589" s="7">
        <v>44376.0</v>
      </c>
      <c r="K589" s="6" t="s">
        <v>162</v>
      </c>
      <c r="M589" s="6" t="s">
        <v>391</v>
      </c>
      <c r="Q589" s="8" t="s">
        <v>31</v>
      </c>
    </row>
    <row r="590" ht="15.75" customHeight="1">
      <c r="A590" s="6" t="s">
        <v>2009</v>
      </c>
      <c r="B590" s="6" t="s">
        <v>2022</v>
      </c>
      <c r="C590" s="6" t="s">
        <v>2011</v>
      </c>
      <c r="D590" s="6" t="s">
        <v>2023</v>
      </c>
      <c r="E590" s="6" t="s">
        <v>2024</v>
      </c>
      <c r="F590" s="6" t="s">
        <v>26</v>
      </c>
      <c r="G590" s="6">
        <v>47368.0</v>
      </c>
      <c r="H590" s="6" t="s">
        <v>2014</v>
      </c>
      <c r="I590" s="7">
        <v>44354.0</v>
      </c>
      <c r="J590" s="7">
        <v>44407.0</v>
      </c>
      <c r="K590" s="6" t="s">
        <v>28</v>
      </c>
      <c r="M590" s="6" t="s">
        <v>169</v>
      </c>
      <c r="Q590" s="8" t="s">
        <v>31</v>
      </c>
    </row>
    <row r="591" ht="15.75" customHeight="1">
      <c r="A591" s="6" t="s">
        <v>2025</v>
      </c>
      <c r="B591" s="6" t="s">
        <v>2026</v>
      </c>
      <c r="C591" s="6" t="s">
        <v>2011</v>
      </c>
      <c r="D591" s="6" t="s">
        <v>2027</v>
      </c>
      <c r="E591" s="6" t="s">
        <v>2028</v>
      </c>
      <c r="F591" s="6" t="s">
        <v>26</v>
      </c>
      <c r="G591" s="6">
        <v>47380.0</v>
      </c>
      <c r="H591" s="6" t="s">
        <v>2029</v>
      </c>
      <c r="I591" s="7">
        <v>44348.0</v>
      </c>
      <c r="J591" s="7">
        <v>44414.0</v>
      </c>
      <c r="K591" s="6" t="s">
        <v>28</v>
      </c>
      <c r="L591" s="6" t="s">
        <v>69</v>
      </c>
      <c r="M591" s="6" t="s">
        <v>70</v>
      </c>
      <c r="Q591" s="8" t="s">
        <v>249</v>
      </c>
    </row>
    <row r="592" ht="15.75" customHeight="1">
      <c r="A592" s="6" t="s">
        <v>2025</v>
      </c>
      <c r="B592" s="6" t="s">
        <v>2030</v>
      </c>
      <c r="C592" s="6" t="s">
        <v>2011</v>
      </c>
      <c r="D592" s="6" t="s">
        <v>2031</v>
      </c>
      <c r="E592" s="6" t="s">
        <v>2032</v>
      </c>
      <c r="F592" s="6" t="s">
        <v>26</v>
      </c>
      <c r="G592" s="6">
        <v>47394.0</v>
      </c>
      <c r="H592" s="6" t="s">
        <v>2029</v>
      </c>
      <c r="I592" s="7">
        <v>44105.0</v>
      </c>
      <c r="J592" s="7">
        <v>44414.0</v>
      </c>
      <c r="K592" s="6" t="s">
        <v>28</v>
      </c>
      <c r="L592" s="6" t="s">
        <v>69</v>
      </c>
      <c r="M592" s="6" t="s">
        <v>2033</v>
      </c>
      <c r="Q592" s="8" t="s">
        <v>31</v>
      </c>
    </row>
    <row r="593" ht="15.75" customHeight="1">
      <c r="A593" s="6" t="s">
        <v>2034</v>
      </c>
      <c r="B593" s="6" t="s">
        <v>2035</v>
      </c>
      <c r="C593" s="6" t="s">
        <v>2036</v>
      </c>
      <c r="D593" s="6" t="s">
        <v>2037</v>
      </c>
      <c r="E593" s="6" t="s">
        <v>2038</v>
      </c>
      <c r="F593" s="6" t="s">
        <v>26</v>
      </c>
      <c r="G593" s="6">
        <v>46104.0</v>
      </c>
      <c r="H593" s="6" t="s">
        <v>2039</v>
      </c>
      <c r="I593" s="7">
        <v>44105.0</v>
      </c>
      <c r="J593" s="7">
        <v>44408.0</v>
      </c>
      <c r="K593" s="6" t="s">
        <v>28</v>
      </c>
      <c r="L593" s="6" t="s">
        <v>2040</v>
      </c>
      <c r="M593" s="6" t="s">
        <v>391</v>
      </c>
      <c r="Q593" s="8" t="s">
        <v>31</v>
      </c>
    </row>
    <row r="594" ht="15.75" customHeight="1">
      <c r="A594" s="6" t="s">
        <v>2034</v>
      </c>
      <c r="B594" s="6" t="s">
        <v>2041</v>
      </c>
      <c r="C594" s="6" t="s">
        <v>2036</v>
      </c>
      <c r="D594" s="6" t="s">
        <v>2042</v>
      </c>
      <c r="E594" s="6" t="s">
        <v>2043</v>
      </c>
      <c r="F594" s="6" t="s">
        <v>26</v>
      </c>
      <c r="G594" s="6">
        <v>46156.0</v>
      </c>
      <c r="H594" s="6" t="s">
        <v>2044</v>
      </c>
      <c r="I594" s="7">
        <v>44105.0</v>
      </c>
      <c r="J594" s="7">
        <v>44408.0</v>
      </c>
      <c r="K594" s="6" t="s">
        <v>28</v>
      </c>
      <c r="L594" s="6" t="s">
        <v>2045</v>
      </c>
      <c r="M594" s="6" t="s">
        <v>391</v>
      </c>
      <c r="Q594" s="8" t="s">
        <v>31</v>
      </c>
    </row>
    <row r="595" ht="15.75" customHeight="1">
      <c r="A595" s="6" t="s">
        <v>2034</v>
      </c>
      <c r="B595" s="6" t="s">
        <v>2046</v>
      </c>
      <c r="C595" s="6" t="s">
        <v>2036</v>
      </c>
      <c r="D595" s="6" t="s">
        <v>2047</v>
      </c>
      <c r="E595" s="6" t="s">
        <v>2048</v>
      </c>
      <c r="F595" s="6" t="s">
        <v>26</v>
      </c>
      <c r="G595" s="6">
        <v>46173.0</v>
      </c>
      <c r="H595" s="6" t="s">
        <v>2039</v>
      </c>
      <c r="I595" s="7">
        <v>44105.0</v>
      </c>
      <c r="J595" s="7">
        <v>44408.0</v>
      </c>
      <c r="K595" s="6" t="s">
        <v>28</v>
      </c>
      <c r="L595" s="6" t="s">
        <v>2049</v>
      </c>
      <c r="M595" s="6" t="s">
        <v>391</v>
      </c>
      <c r="Q595" s="8" t="s">
        <v>31</v>
      </c>
    </row>
    <row r="596" ht="15.75" customHeight="1">
      <c r="A596" s="6" t="s">
        <v>2050</v>
      </c>
      <c r="B596" s="6" t="s">
        <v>2051</v>
      </c>
      <c r="C596" s="6" t="s">
        <v>2052</v>
      </c>
      <c r="D596" s="6" t="s">
        <v>2053</v>
      </c>
      <c r="E596" s="6" t="s">
        <v>2054</v>
      </c>
      <c r="F596" s="6" t="s">
        <v>26</v>
      </c>
      <c r="G596" s="6">
        <v>46544.0</v>
      </c>
      <c r="H596" s="6" t="s">
        <v>2055</v>
      </c>
      <c r="I596" s="7">
        <v>44354.0</v>
      </c>
      <c r="J596" s="7">
        <v>44414.0</v>
      </c>
      <c r="K596" s="6" t="s">
        <v>28</v>
      </c>
      <c r="M596" s="6" t="s">
        <v>30</v>
      </c>
      <c r="O596" s="6" t="s">
        <v>2056</v>
      </c>
      <c r="Q596" s="8" t="s">
        <v>31</v>
      </c>
    </row>
    <row r="597" ht="15.75" customHeight="1">
      <c r="A597" s="6" t="s">
        <v>2050</v>
      </c>
      <c r="B597" s="6" t="s">
        <v>2057</v>
      </c>
      <c r="C597" s="6" t="s">
        <v>2052</v>
      </c>
      <c r="D597" s="6" t="s">
        <v>2058</v>
      </c>
      <c r="E597" s="6" t="s">
        <v>2054</v>
      </c>
      <c r="F597" s="6" t="s">
        <v>26</v>
      </c>
      <c r="G597" s="6">
        <v>46544.0</v>
      </c>
      <c r="H597" s="6" t="s">
        <v>2055</v>
      </c>
      <c r="I597" s="7">
        <v>44354.0</v>
      </c>
      <c r="J597" s="7">
        <v>44414.0</v>
      </c>
      <c r="K597" s="6" t="s">
        <v>28</v>
      </c>
      <c r="M597" s="6" t="s">
        <v>30</v>
      </c>
      <c r="Q597" s="8" t="s">
        <v>31</v>
      </c>
    </row>
    <row r="598" ht="15.75" customHeight="1">
      <c r="A598" s="6" t="s">
        <v>2059</v>
      </c>
      <c r="B598" s="6" t="s">
        <v>2060</v>
      </c>
      <c r="C598" s="6" t="s">
        <v>2052</v>
      </c>
      <c r="D598" s="6" t="s">
        <v>2061</v>
      </c>
      <c r="E598" s="6" t="s">
        <v>2054</v>
      </c>
      <c r="F598" s="6" t="s">
        <v>26</v>
      </c>
      <c r="G598" s="6">
        <v>46544.0</v>
      </c>
      <c r="H598" s="6" t="s">
        <v>2062</v>
      </c>
      <c r="I598" s="7">
        <v>44348.0</v>
      </c>
      <c r="J598" s="7">
        <v>44407.0</v>
      </c>
      <c r="K598" s="6" t="s">
        <v>28</v>
      </c>
      <c r="M598" s="6" t="s">
        <v>266</v>
      </c>
      <c r="Q598" s="8" t="s">
        <v>31</v>
      </c>
    </row>
    <row r="599" ht="15.75" customHeight="1">
      <c r="A599" s="6" t="s">
        <v>2059</v>
      </c>
      <c r="B599" s="6" t="s">
        <v>2063</v>
      </c>
      <c r="C599" s="6" t="s">
        <v>2052</v>
      </c>
      <c r="D599" s="6" t="s">
        <v>2064</v>
      </c>
      <c r="E599" s="6" t="s">
        <v>2054</v>
      </c>
      <c r="F599" s="6" t="s">
        <v>26</v>
      </c>
      <c r="G599" s="6">
        <v>46544.0</v>
      </c>
      <c r="H599" s="6" t="s">
        <v>2062</v>
      </c>
      <c r="I599" s="7">
        <v>44354.0</v>
      </c>
      <c r="J599" s="7">
        <v>44408.0</v>
      </c>
      <c r="K599" s="6" t="s">
        <v>28</v>
      </c>
      <c r="L599" s="6" t="s">
        <v>2065</v>
      </c>
      <c r="M599" s="6" t="s">
        <v>2066</v>
      </c>
      <c r="Q599" s="8" t="s">
        <v>31</v>
      </c>
    </row>
    <row r="600" ht="15.75" customHeight="1">
      <c r="A600" s="6" t="s">
        <v>2050</v>
      </c>
      <c r="B600" s="6" t="s">
        <v>2067</v>
      </c>
      <c r="C600" s="6" t="s">
        <v>2052</v>
      </c>
      <c r="D600" s="6" t="s">
        <v>2068</v>
      </c>
      <c r="E600" s="6" t="s">
        <v>2054</v>
      </c>
      <c r="F600" s="6" t="s">
        <v>26</v>
      </c>
      <c r="G600" s="6">
        <v>46545.0</v>
      </c>
      <c r="H600" s="6" t="s">
        <v>2055</v>
      </c>
      <c r="I600" s="7">
        <v>44354.0</v>
      </c>
      <c r="J600" s="7">
        <v>44379.0</v>
      </c>
      <c r="K600" s="6" t="s">
        <v>28</v>
      </c>
      <c r="L600" s="6" t="s">
        <v>949</v>
      </c>
      <c r="M600" s="6" t="s">
        <v>143</v>
      </c>
      <c r="Q600" s="8" t="s">
        <v>31</v>
      </c>
    </row>
    <row r="601" ht="15.75" customHeight="1">
      <c r="A601" s="6" t="s">
        <v>2050</v>
      </c>
      <c r="B601" s="6" t="s">
        <v>2069</v>
      </c>
      <c r="C601" s="6" t="s">
        <v>2052</v>
      </c>
      <c r="D601" s="6" t="s">
        <v>2070</v>
      </c>
      <c r="E601" s="6" t="s">
        <v>2054</v>
      </c>
      <c r="F601" s="6" t="s">
        <v>26</v>
      </c>
      <c r="G601" s="6">
        <v>46545.0</v>
      </c>
      <c r="H601" s="6" t="s">
        <v>2055</v>
      </c>
      <c r="I601" s="7">
        <v>44354.0</v>
      </c>
      <c r="J601" s="7">
        <v>44421.0</v>
      </c>
      <c r="K601" s="6" t="s">
        <v>28</v>
      </c>
      <c r="L601" s="6" t="s">
        <v>614</v>
      </c>
      <c r="M601" s="6" t="s">
        <v>169</v>
      </c>
      <c r="Q601" s="8" t="s">
        <v>31</v>
      </c>
    </row>
    <row r="602" ht="15.75" customHeight="1">
      <c r="A602" s="6" t="s">
        <v>2050</v>
      </c>
      <c r="B602" s="6" t="s">
        <v>2071</v>
      </c>
      <c r="C602" s="6" t="s">
        <v>2052</v>
      </c>
      <c r="D602" s="6" t="s">
        <v>2072</v>
      </c>
      <c r="E602" s="6" t="s">
        <v>2073</v>
      </c>
      <c r="F602" s="6" t="s">
        <v>26</v>
      </c>
      <c r="G602" s="6">
        <v>46545.0</v>
      </c>
      <c r="H602" s="6" t="s">
        <v>2055</v>
      </c>
      <c r="I602" s="7">
        <v>44354.0</v>
      </c>
      <c r="J602" s="7">
        <v>44414.0</v>
      </c>
      <c r="K602" s="6" t="s">
        <v>28</v>
      </c>
      <c r="M602" s="6" t="s">
        <v>2074</v>
      </c>
      <c r="Q602" s="8" t="s">
        <v>31</v>
      </c>
    </row>
    <row r="603" ht="15.75" customHeight="1">
      <c r="A603" s="6" t="s">
        <v>2059</v>
      </c>
      <c r="B603" s="6" t="s">
        <v>2075</v>
      </c>
      <c r="C603" s="6" t="s">
        <v>2052</v>
      </c>
      <c r="D603" s="6" t="s">
        <v>2076</v>
      </c>
      <c r="E603" s="6" t="s">
        <v>2054</v>
      </c>
      <c r="F603" s="6" t="s">
        <v>26</v>
      </c>
      <c r="G603" s="6">
        <v>46545.0</v>
      </c>
      <c r="H603" s="6" t="s">
        <v>2062</v>
      </c>
      <c r="I603" s="7">
        <v>44354.0</v>
      </c>
      <c r="J603" s="7">
        <v>44407.0</v>
      </c>
      <c r="K603" s="6" t="s">
        <v>28</v>
      </c>
      <c r="M603" s="6" t="s">
        <v>391</v>
      </c>
      <c r="Q603" s="8" t="s">
        <v>31</v>
      </c>
    </row>
    <row r="604" ht="15.75" customHeight="1">
      <c r="A604" s="6" t="s">
        <v>2077</v>
      </c>
      <c r="B604" s="6" t="s">
        <v>2078</v>
      </c>
      <c r="C604" s="6" t="s">
        <v>2052</v>
      </c>
      <c r="D604" s="6" t="s">
        <v>2079</v>
      </c>
      <c r="E604" s="6" t="s">
        <v>2080</v>
      </c>
      <c r="F604" s="6" t="s">
        <v>26</v>
      </c>
      <c r="G604" s="6">
        <v>46574.0</v>
      </c>
      <c r="H604" s="6" t="s">
        <v>2081</v>
      </c>
      <c r="I604" s="7">
        <v>44354.0</v>
      </c>
      <c r="J604" s="7">
        <v>44372.0</v>
      </c>
      <c r="K604" s="6" t="s">
        <v>28</v>
      </c>
      <c r="L604" s="6" t="s">
        <v>224</v>
      </c>
      <c r="M604" s="6" t="s">
        <v>258</v>
      </c>
      <c r="Q604" s="8" t="s">
        <v>31</v>
      </c>
    </row>
    <row r="605" ht="15.75" customHeight="1">
      <c r="A605" s="6" t="s">
        <v>2077</v>
      </c>
      <c r="B605" s="6" t="s">
        <v>2082</v>
      </c>
      <c r="C605" s="6" t="s">
        <v>2052</v>
      </c>
      <c r="D605" s="6" t="s">
        <v>2083</v>
      </c>
      <c r="E605" s="6" t="s">
        <v>2084</v>
      </c>
      <c r="F605" s="6" t="s">
        <v>26</v>
      </c>
      <c r="G605" s="6">
        <v>46574.0</v>
      </c>
      <c r="H605" s="6" t="s">
        <v>2085</v>
      </c>
      <c r="I605" s="7">
        <v>44349.0</v>
      </c>
      <c r="J605" s="7">
        <v>44372.0</v>
      </c>
      <c r="K605" s="6" t="s">
        <v>28</v>
      </c>
      <c r="L605" s="6" t="s">
        <v>224</v>
      </c>
      <c r="M605" s="6" t="s">
        <v>258</v>
      </c>
      <c r="Q605" s="8" t="s">
        <v>31</v>
      </c>
    </row>
    <row r="606" ht="15.75" customHeight="1">
      <c r="A606" s="6" t="s">
        <v>2086</v>
      </c>
      <c r="B606" s="6" t="s">
        <v>2087</v>
      </c>
      <c r="C606" s="6" t="s">
        <v>2052</v>
      </c>
      <c r="D606" s="6" t="s">
        <v>2088</v>
      </c>
      <c r="E606" s="6" t="s">
        <v>2089</v>
      </c>
      <c r="F606" s="6" t="s">
        <v>26</v>
      </c>
      <c r="G606" s="6">
        <v>46628.0</v>
      </c>
      <c r="H606" s="6" t="s">
        <v>2090</v>
      </c>
      <c r="I606" s="7">
        <v>44361.0</v>
      </c>
      <c r="J606" s="7">
        <v>44406.0</v>
      </c>
      <c r="K606" s="6" t="s">
        <v>1006</v>
      </c>
      <c r="L606" s="6" t="s">
        <v>69</v>
      </c>
      <c r="P606" s="6" t="s">
        <v>2091</v>
      </c>
      <c r="Q606" s="8" t="s">
        <v>31</v>
      </c>
    </row>
    <row r="607" ht="15.75" customHeight="1">
      <c r="A607" s="6" t="s">
        <v>2050</v>
      </c>
      <c r="B607" s="6" t="s">
        <v>2092</v>
      </c>
      <c r="C607" s="6" t="s">
        <v>2052</v>
      </c>
      <c r="D607" s="6" t="s">
        <v>2093</v>
      </c>
      <c r="E607" s="6" t="s">
        <v>2054</v>
      </c>
      <c r="F607" s="6" t="s">
        <v>26</v>
      </c>
      <c r="G607" s="6" t="s">
        <v>2094</v>
      </c>
      <c r="H607" s="6" t="s">
        <v>2055</v>
      </c>
      <c r="I607" s="7">
        <v>44354.0</v>
      </c>
      <c r="J607" s="7">
        <v>44414.0</v>
      </c>
      <c r="K607" s="6" t="s">
        <v>28</v>
      </c>
      <c r="M607" s="6" t="s">
        <v>2095</v>
      </c>
      <c r="Q607" s="8" t="s">
        <v>31</v>
      </c>
    </row>
    <row r="608" ht="15.75" customHeight="1">
      <c r="A608" s="6" t="s">
        <v>2050</v>
      </c>
      <c r="B608" s="6" t="s">
        <v>808</v>
      </c>
      <c r="C608" s="6" t="s">
        <v>2052</v>
      </c>
      <c r="D608" s="6" t="s">
        <v>2096</v>
      </c>
      <c r="E608" s="6" t="s">
        <v>2054</v>
      </c>
      <c r="F608" s="6" t="s">
        <v>26</v>
      </c>
      <c r="G608" s="6" t="s">
        <v>2097</v>
      </c>
      <c r="H608" s="6" t="s">
        <v>2055</v>
      </c>
      <c r="I608" s="7">
        <v>44354.0</v>
      </c>
      <c r="J608" s="7">
        <v>44414.0</v>
      </c>
      <c r="K608" s="6" t="s">
        <v>28</v>
      </c>
      <c r="M608" s="6" t="s">
        <v>2074</v>
      </c>
      <c r="Q608" s="8" t="s">
        <v>31</v>
      </c>
    </row>
    <row r="609" ht="15.75" customHeight="1">
      <c r="A609" s="6" t="s">
        <v>2050</v>
      </c>
      <c r="B609" s="6" t="s">
        <v>2098</v>
      </c>
      <c r="C609" s="6" t="s">
        <v>2052</v>
      </c>
      <c r="D609" s="6" t="s">
        <v>2099</v>
      </c>
      <c r="E609" s="6" t="s">
        <v>2054</v>
      </c>
      <c r="F609" s="6" t="s">
        <v>26</v>
      </c>
      <c r="G609" s="6" t="s">
        <v>2100</v>
      </c>
      <c r="H609" s="6" t="s">
        <v>2055</v>
      </c>
      <c r="I609" s="7">
        <v>44354.0</v>
      </c>
      <c r="J609" s="7">
        <v>44421.0</v>
      </c>
      <c r="K609" s="6" t="s">
        <v>28</v>
      </c>
      <c r="L609" s="6" t="s">
        <v>923</v>
      </c>
      <c r="M609" s="6" t="s">
        <v>1633</v>
      </c>
      <c r="Q609" s="8" t="s">
        <v>31</v>
      </c>
    </row>
    <row r="610" ht="15.75" customHeight="1">
      <c r="A610" s="6" t="s">
        <v>2101</v>
      </c>
      <c r="B610" s="6" t="s">
        <v>2101</v>
      </c>
      <c r="C610" s="6" t="s">
        <v>2052</v>
      </c>
      <c r="D610" s="6" t="s">
        <v>2102</v>
      </c>
      <c r="E610" s="6" t="s">
        <v>2089</v>
      </c>
      <c r="F610" s="6" t="s">
        <v>26</v>
      </c>
      <c r="G610" s="6" t="s">
        <v>2103</v>
      </c>
      <c r="H610" s="6" t="s">
        <v>2104</v>
      </c>
      <c r="I610" s="7">
        <v>44348.0</v>
      </c>
      <c r="J610" s="7">
        <v>44418.0</v>
      </c>
      <c r="K610" s="6" t="s">
        <v>28</v>
      </c>
      <c r="L610" s="6" t="s">
        <v>69</v>
      </c>
      <c r="M610" s="6" t="s">
        <v>169</v>
      </c>
      <c r="Q610" s="8" t="s">
        <v>31</v>
      </c>
    </row>
    <row r="611" ht="15.75" customHeight="1">
      <c r="A611" s="6" t="s">
        <v>2105</v>
      </c>
      <c r="B611" s="6" t="s">
        <v>2106</v>
      </c>
      <c r="C611" s="6" t="s">
        <v>2107</v>
      </c>
      <c r="D611" s="6" t="s">
        <v>2108</v>
      </c>
      <c r="E611" s="6" t="s">
        <v>2109</v>
      </c>
      <c r="F611" s="6" t="s">
        <v>26</v>
      </c>
      <c r="G611" s="6">
        <v>47102.0</v>
      </c>
      <c r="H611" s="6" t="s">
        <v>2110</v>
      </c>
      <c r="I611" s="7">
        <v>44341.0</v>
      </c>
      <c r="J611" s="7">
        <v>44407.0</v>
      </c>
      <c r="K611" s="6" t="s">
        <v>28</v>
      </c>
      <c r="M611" s="6" t="s">
        <v>2111</v>
      </c>
      <c r="Q611" s="8" t="s">
        <v>31</v>
      </c>
    </row>
    <row r="612" ht="15.75" customHeight="1">
      <c r="A612" s="6" t="s">
        <v>2105</v>
      </c>
      <c r="B612" s="6" t="s">
        <v>2112</v>
      </c>
      <c r="C612" s="6" t="s">
        <v>2107</v>
      </c>
      <c r="D612" s="6" t="s">
        <v>2113</v>
      </c>
      <c r="E612" s="6" t="s">
        <v>2114</v>
      </c>
      <c r="F612" s="6" t="s">
        <v>26</v>
      </c>
      <c r="G612" s="6">
        <v>47102.0</v>
      </c>
      <c r="H612" s="6" t="s">
        <v>2110</v>
      </c>
      <c r="I612" s="7">
        <v>44341.0</v>
      </c>
      <c r="J612" s="7">
        <v>44407.0</v>
      </c>
      <c r="K612" s="6" t="s">
        <v>28</v>
      </c>
      <c r="M612" s="6" t="s">
        <v>1650</v>
      </c>
      <c r="Q612" s="8" t="s">
        <v>31</v>
      </c>
    </row>
    <row r="613" ht="15.75" customHeight="1">
      <c r="A613" s="6" t="s">
        <v>2105</v>
      </c>
      <c r="B613" s="6" t="s">
        <v>2115</v>
      </c>
      <c r="C613" s="6" t="s">
        <v>2107</v>
      </c>
      <c r="D613" s="6" t="s">
        <v>2116</v>
      </c>
      <c r="E613" s="6" t="s">
        <v>2117</v>
      </c>
      <c r="F613" s="6" t="s">
        <v>26</v>
      </c>
      <c r="G613" s="6">
        <v>47102.0</v>
      </c>
      <c r="H613" s="6" t="s">
        <v>2110</v>
      </c>
      <c r="I613" s="7">
        <v>44341.0</v>
      </c>
      <c r="J613" s="7">
        <v>44370.0</v>
      </c>
      <c r="K613" s="6" t="s">
        <v>28</v>
      </c>
      <c r="M613" s="6" t="s">
        <v>1285</v>
      </c>
      <c r="Q613" s="8" t="s">
        <v>31</v>
      </c>
    </row>
    <row r="614" ht="15.75" customHeight="1">
      <c r="A614" s="6" t="s">
        <v>2118</v>
      </c>
      <c r="B614" s="6" t="s">
        <v>2119</v>
      </c>
      <c r="C614" s="6" t="s">
        <v>2107</v>
      </c>
      <c r="D614" s="6" t="s">
        <v>2120</v>
      </c>
      <c r="E614" s="6" t="s">
        <v>2121</v>
      </c>
      <c r="F614" s="6" t="s">
        <v>26</v>
      </c>
      <c r="G614" s="6">
        <v>47138.0</v>
      </c>
      <c r="H614" s="6" t="s">
        <v>2122</v>
      </c>
      <c r="I614" s="7">
        <v>44350.0</v>
      </c>
      <c r="J614" s="7">
        <v>44414.0</v>
      </c>
      <c r="K614" s="6" t="s">
        <v>28</v>
      </c>
      <c r="L614" s="6" t="s">
        <v>69</v>
      </c>
      <c r="M614" s="6" t="s">
        <v>30</v>
      </c>
      <c r="Q614" s="8" t="s">
        <v>31</v>
      </c>
    </row>
    <row r="615" ht="15.75" customHeight="1">
      <c r="A615" s="6" t="s">
        <v>2118</v>
      </c>
      <c r="B615" s="6" t="s">
        <v>2123</v>
      </c>
      <c r="C615" s="6" t="s">
        <v>2107</v>
      </c>
      <c r="D615" s="6" t="s">
        <v>2124</v>
      </c>
      <c r="E615" s="6" t="s">
        <v>2114</v>
      </c>
      <c r="F615" s="6" t="s">
        <v>26</v>
      </c>
      <c r="G615" s="6">
        <v>47170.0</v>
      </c>
      <c r="H615" s="6" t="s">
        <v>2122</v>
      </c>
      <c r="I615" s="7">
        <v>44350.0</v>
      </c>
      <c r="J615" s="7">
        <v>44414.0</v>
      </c>
      <c r="K615" s="6" t="s">
        <v>28</v>
      </c>
      <c r="L615" s="6" t="s">
        <v>69</v>
      </c>
      <c r="M615" s="6" t="s">
        <v>30</v>
      </c>
      <c r="Q615" s="8" t="s">
        <v>31</v>
      </c>
    </row>
    <row r="616" ht="15.75" customHeight="1">
      <c r="A616" s="6" t="s">
        <v>2118</v>
      </c>
      <c r="B616" s="6" t="s">
        <v>2125</v>
      </c>
      <c r="C616" s="6" t="s">
        <v>2107</v>
      </c>
      <c r="D616" s="6" t="s">
        <v>2126</v>
      </c>
      <c r="E616" s="6" t="s">
        <v>2114</v>
      </c>
      <c r="F616" s="6" t="s">
        <v>26</v>
      </c>
      <c r="G616" s="6">
        <v>47170.0</v>
      </c>
      <c r="H616" s="6" t="s">
        <v>2122</v>
      </c>
      <c r="I616" s="7">
        <v>44350.0</v>
      </c>
      <c r="J616" s="7">
        <v>44414.0</v>
      </c>
      <c r="K616" s="6" t="s">
        <v>28</v>
      </c>
      <c r="L616" s="6" t="s">
        <v>69</v>
      </c>
      <c r="M616" s="6" t="s">
        <v>30</v>
      </c>
      <c r="Q616" s="8" t="s">
        <v>31</v>
      </c>
    </row>
    <row r="617" ht="15.75" customHeight="1">
      <c r="A617" s="6" t="s">
        <v>2118</v>
      </c>
      <c r="B617" s="6" t="s">
        <v>2127</v>
      </c>
      <c r="C617" s="6" t="s">
        <v>2107</v>
      </c>
      <c r="D617" s="6" t="s">
        <v>2128</v>
      </c>
      <c r="E617" s="6" t="s">
        <v>2114</v>
      </c>
      <c r="F617" s="6" t="s">
        <v>26</v>
      </c>
      <c r="G617" s="6">
        <v>47170.0</v>
      </c>
      <c r="H617" s="6" t="s">
        <v>2122</v>
      </c>
      <c r="I617" s="7">
        <v>44350.0</v>
      </c>
      <c r="J617" s="7">
        <v>44414.0</v>
      </c>
      <c r="K617" s="6" t="s">
        <v>28</v>
      </c>
      <c r="L617" s="6" t="s">
        <v>69</v>
      </c>
      <c r="M617" s="6" t="s">
        <v>30</v>
      </c>
      <c r="Q617" s="8" t="s">
        <v>31</v>
      </c>
    </row>
    <row r="618" ht="15.75" customHeight="1">
      <c r="A618" s="6" t="s">
        <v>2118</v>
      </c>
      <c r="B618" s="6" t="s">
        <v>2129</v>
      </c>
      <c r="C618" s="6" t="s">
        <v>2107</v>
      </c>
      <c r="D618" s="6" t="s">
        <v>2130</v>
      </c>
      <c r="E618" s="6" t="s">
        <v>2114</v>
      </c>
      <c r="F618" s="6" t="s">
        <v>26</v>
      </c>
      <c r="G618" s="6">
        <v>47170.0</v>
      </c>
      <c r="H618" s="6" t="s">
        <v>2122</v>
      </c>
      <c r="I618" s="7">
        <v>44350.0</v>
      </c>
      <c r="J618" s="7">
        <v>44414.0</v>
      </c>
      <c r="K618" s="6" t="s">
        <v>28</v>
      </c>
      <c r="L618" s="6" t="s">
        <v>69</v>
      </c>
      <c r="M618" s="6" t="s">
        <v>30</v>
      </c>
      <c r="Q618" s="8" t="s">
        <v>31</v>
      </c>
    </row>
    <row r="619" ht="15.75" customHeight="1">
      <c r="A619" s="6" t="s">
        <v>2118</v>
      </c>
      <c r="B619" s="6" t="s">
        <v>2131</v>
      </c>
      <c r="C619" s="6" t="s">
        <v>2107</v>
      </c>
      <c r="D619" s="6" t="s">
        <v>2132</v>
      </c>
      <c r="E619" s="6" t="s">
        <v>2114</v>
      </c>
      <c r="F619" s="6" t="s">
        <v>26</v>
      </c>
      <c r="G619" s="6" t="s">
        <v>2133</v>
      </c>
      <c r="H619" s="6" t="s">
        <v>2122</v>
      </c>
      <c r="I619" s="7">
        <v>44340.0</v>
      </c>
      <c r="J619" s="7">
        <v>44414.0</v>
      </c>
      <c r="K619" s="6" t="s">
        <v>28</v>
      </c>
      <c r="M619" s="6" t="s">
        <v>169</v>
      </c>
      <c r="O619" s="6" t="s">
        <v>2134</v>
      </c>
      <c r="Q619" s="8" t="s">
        <v>31</v>
      </c>
    </row>
    <row r="620" ht="15.75" customHeight="1">
      <c r="A620" s="6" t="s">
        <v>2118</v>
      </c>
      <c r="B620" s="6" t="s">
        <v>2135</v>
      </c>
      <c r="C620" s="6" t="s">
        <v>2107</v>
      </c>
      <c r="D620" s="6" t="s">
        <v>2136</v>
      </c>
      <c r="E620" s="6" t="s">
        <v>2114</v>
      </c>
      <c r="F620" s="6" t="s">
        <v>26</v>
      </c>
      <c r="G620" s="6" t="s">
        <v>2137</v>
      </c>
      <c r="H620" s="6" t="s">
        <v>2122</v>
      </c>
      <c r="I620" s="7">
        <v>44350.0</v>
      </c>
      <c r="J620" s="7">
        <v>44414.0</v>
      </c>
      <c r="K620" s="6" t="s">
        <v>28</v>
      </c>
      <c r="L620" s="6" t="s">
        <v>69</v>
      </c>
      <c r="M620" s="6" t="s">
        <v>583</v>
      </c>
      <c r="Q620" s="8" t="s">
        <v>31</v>
      </c>
    </row>
    <row r="621" ht="15.75" customHeight="1">
      <c r="A621" s="6" t="s">
        <v>2138</v>
      </c>
      <c r="B621" s="6" t="s">
        <v>2139</v>
      </c>
      <c r="C621" s="6" t="s">
        <v>1069</v>
      </c>
      <c r="D621" s="6" t="s">
        <v>2140</v>
      </c>
      <c r="E621" s="6" t="s">
        <v>2141</v>
      </c>
      <c r="F621" s="6" t="s">
        <v>26</v>
      </c>
      <c r="G621" s="6">
        <v>46161.0</v>
      </c>
      <c r="H621" s="6" t="s">
        <v>2142</v>
      </c>
      <c r="I621" s="7">
        <v>44105.0</v>
      </c>
      <c r="J621" s="7">
        <v>44398.0</v>
      </c>
      <c r="K621" s="6" t="s">
        <v>2143</v>
      </c>
      <c r="L621" s="6" t="s">
        <v>69</v>
      </c>
      <c r="M621" s="6" t="s">
        <v>70</v>
      </c>
      <c r="Q621" s="8" t="s">
        <v>31</v>
      </c>
    </row>
    <row r="622" ht="15.75" customHeight="1">
      <c r="A622" s="6" t="s">
        <v>2144</v>
      </c>
      <c r="B622" s="6" t="s">
        <v>2145</v>
      </c>
      <c r="C622" s="6" t="s">
        <v>1069</v>
      </c>
      <c r="D622" s="6" t="s">
        <v>2146</v>
      </c>
      <c r="E622" s="6" t="s">
        <v>2147</v>
      </c>
      <c r="F622" s="6" t="s">
        <v>26</v>
      </c>
      <c r="G622" s="6">
        <v>46176.0</v>
      </c>
      <c r="H622" s="6" t="s">
        <v>2148</v>
      </c>
      <c r="I622" s="7">
        <v>44105.0</v>
      </c>
      <c r="J622" s="7">
        <v>44400.0</v>
      </c>
      <c r="K622" s="6" t="s">
        <v>28</v>
      </c>
      <c r="L622" s="6" t="s">
        <v>409</v>
      </c>
      <c r="M622" s="6" t="s">
        <v>159</v>
      </c>
      <c r="Q622" s="8" t="s">
        <v>31</v>
      </c>
    </row>
    <row r="623" ht="15.75" customHeight="1">
      <c r="A623" s="6" t="s">
        <v>2144</v>
      </c>
      <c r="B623" s="6" t="s">
        <v>2149</v>
      </c>
      <c r="C623" s="6" t="s">
        <v>1069</v>
      </c>
      <c r="D623" s="6" t="s">
        <v>2150</v>
      </c>
      <c r="E623" s="6" t="s">
        <v>2147</v>
      </c>
      <c r="F623" s="6" t="s">
        <v>26</v>
      </c>
      <c r="G623" s="6">
        <v>46176.0</v>
      </c>
      <c r="H623" s="6" t="s">
        <v>2148</v>
      </c>
      <c r="I623" s="7">
        <v>44348.0</v>
      </c>
      <c r="J623" s="7">
        <v>44400.0</v>
      </c>
      <c r="K623" s="6" t="s">
        <v>28</v>
      </c>
      <c r="L623" s="6" t="s">
        <v>193</v>
      </c>
      <c r="Q623" s="8" t="s">
        <v>31</v>
      </c>
    </row>
    <row r="624" ht="15.75" customHeight="1">
      <c r="A624" s="6" t="s">
        <v>2144</v>
      </c>
      <c r="B624" s="6" t="s">
        <v>2151</v>
      </c>
      <c r="C624" s="6" t="s">
        <v>1069</v>
      </c>
      <c r="D624" s="6" t="s">
        <v>2152</v>
      </c>
      <c r="E624" s="6" t="s">
        <v>2147</v>
      </c>
      <c r="F624" s="6" t="s">
        <v>26</v>
      </c>
      <c r="G624" s="6">
        <v>46176.0</v>
      </c>
      <c r="H624" s="6" t="s">
        <v>2153</v>
      </c>
      <c r="I624" s="7">
        <v>44348.0</v>
      </c>
      <c r="J624" s="7">
        <v>44400.0</v>
      </c>
      <c r="K624" s="6" t="s">
        <v>28</v>
      </c>
      <c r="L624" s="6" t="s">
        <v>193</v>
      </c>
      <c r="M624" s="6" t="s">
        <v>159</v>
      </c>
      <c r="Q624" s="8" t="s">
        <v>31</v>
      </c>
    </row>
    <row r="625" ht="15.75" customHeight="1">
      <c r="A625" s="6" t="s">
        <v>2144</v>
      </c>
      <c r="B625" s="6" t="s">
        <v>2154</v>
      </c>
      <c r="C625" s="6" t="s">
        <v>1069</v>
      </c>
      <c r="D625" s="6" t="s">
        <v>2155</v>
      </c>
      <c r="E625" s="6" t="s">
        <v>2147</v>
      </c>
      <c r="F625" s="6" t="s">
        <v>26</v>
      </c>
      <c r="G625" s="6" t="s">
        <v>2156</v>
      </c>
      <c r="H625" s="6" t="s">
        <v>2148</v>
      </c>
      <c r="I625" s="7">
        <v>44348.0</v>
      </c>
      <c r="J625" s="7">
        <v>44400.0</v>
      </c>
      <c r="K625" s="6" t="s">
        <v>28</v>
      </c>
      <c r="L625" s="6" t="s">
        <v>193</v>
      </c>
      <c r="Q625" s="8" t="s">
        <v>31</v>
      </c>
    </row>
    <row r="626" ht="15.75" customHeight="1">
      <c r="A626" s="6" t="s">
        <v>2144</v>
      </c>
      <c r="B626" s="6" t="s">
        <v>2157</v>
      </c>
      <c r="C626" s="6" t="s">
        <v>1069</v>
      </c>
      <c r="D626" s="6" t="s">
        <v>2158</v>
      </c>
      <c r="E626" s="6" t="s">
        <v>2147</v>
      </c>
      <c r="F626" s="6" t="s">
        <v>26</v>
      </c>
      <c r="G626" s="6" t="s">
        <v>2156</v>
      </c>
      <c r="H626" s="6" t="s">
        <v>2148</v>
      </c>
      <c r="I626" s="7">
        <v>44348.0</v>
      </c>
      <c r="J626" s="7">
        <v>44400.0</v>
      </c>
      <c r="K626" s="6" t="s">
        <v>28</v>
      </c>
      <c r="M626" s="6" t="s">
        <v>159</v>
      </c>
      <c r="Q626" s="8" t="s">
        <v>31</v>
      </c>
    </row>
    <row r="627" ht="15.75" customHeight="1">
      <c r="A627" s="6" t="s">
        <v>2138</v>
      </c>
      <c r="B627" s="6" t="s">
        <v>2159</v>
      </c>
      <c r="C627" s="6" t="s">
        <v>1069</v>
      </c>
      <c r="D627" s="6" t="s">
        <v>2160</v>
      </c>
      <c r="E627" s="6" t="s">
        <v>2161</v>
      </c>
      <c r="F627" s="6" t="s">
        <v>26</v>
      </c>
      <c r="G627" s="6" t="s">
        <v>2162</v>
      </c>
      <c r="H627" s="6" t="s">
        <v>2142</v>
      </c>
      <c r="I627" s="7">
        <v>44105.0</v>
      </c>
      <c r="J627" s="7">
        <v>44398.0</v>
      </c>
      <c r="K627" s="6" t="s">
        <v>174</v>
      </c>
      <c r="L627" s="6" t="s">
        <v>69</v>
      </c>
      <c r="M627" s="6" t="s">
        <v>70</v>
      </c>
      <c r="Q627" s="8" t="s">
        <v>31</v>
      </c>
    </row>
    <row r="628" ht="15.75" customHeight="1">
      <c r="A628" s="6" t="s">
        <v>2163</v>
      </c>
      <c r="B628" s="6" t="s">
        <v>2164</v>
      </c>
      <c r="C628" s="6" t="s">
        <v>1911</v>
      </c>
      <c r="D628" s="6" t="s">
        <v>2165</v>
      </c>
      <c r="E628" s="6" t="s">
        <v>2166</v>
      </c>
      <c r="F628" s="6" t="s">
        <v>26</v>
      </c>
      <c r="G628" s="6" t="s">
        <v>2167</v>
      </c>
      <c r="H628" s="6" t="s">
        <v>2168</v>
      </c>
      <c r="I628" s="7">
        <v>44355.0</v>
      </c>
      <c r="J628" s="7">
        <v>44406.0</v>
      </c>
      <c r="K628" s="6" t="s">
        <v>572</v>
      </c>
      <c r="L628" s="6" t="s">
        <v>69</v>
      </c>
      <c r="M628" s="6" t="s">
        <v>266</v>
      </c>
      <c r="Q628" s="8" t="s">
        <v>31</v>
      </c>
    </row>
    <row r="629" ht="15.75" customHeight="1">
      <c r="A629" s="6" t="s">
        <v>2163</v>
      </c>
      <c r="B629" s="6" t="s">
        <v>2169</v>
      </c>
      <c r="C629" s="6" t="s">
        <v>1911</v>
      </c>
      <c r="D629" s="6" t="s">
        <v>2170</v>
      </c>
      <c r="E629" s="6" t="s">
        <v>2171</v>
      </c>
      <c r="F629" s="6" t="s">
        <v>26</v>
      </c>
      <c r="G629" s="6" t="s">
        <v>2172</v>
      </c>
      <c r="H629" s="6" t="s">
        <v>2168</v>
      </c>
      <c r="I629" s="7">
        <v>44355.0</v>
      </c>
      <c r="J629" s="7">
        <v>44406.0</v>
      </c>
      <c r="K629" s="6" t="s">
        <v>572</v>
      </c>
      <c r="L629" s="6" t="s">
        <v>69</v>
      </c>
      <c r="M629" s="6" t="s">
        <v>266</v>
      </c>
      <c r="Q629" s="8" t="s">
        <v>31</v>
      </c>
    </row>
    <row r="630" ht="15.75" customHeight="1">
      <c r="A630" s="6" t="s">
        <v>2163</v>
      </c>
      <c r="B630" s="6" t="s">
        <v>2173</v>
      </c>
      <c r="C630" s="6" t="s">
        <v>1911</v>
      </c>
      <c r="D630" s="6" t="s">
        <v>2174</v>
      </c>
      <c r="E630" s="6" t="s">
        <v>2175</v>
      </c>
      <c r="F630" s="6" t="s">
        <v>26</v>
      </c>
      <c r="G630" s="6" t="s">
        <v>2176</v>
      </c>
      <c r="H630" s="6" t="s">
        <v>2168</v>
      </c>
      <c r="I630" s="7">
        <v>44355.0</v>
      </c>
      <c r="J630" s="7">
        <v>44406.0</v>
      </c>
      <c r="K630" s="6" t="s">
        <v>572</v>
      </c>
      <c r="L630" s="6" t="s">
        <v>69</v>
      </c>
      <c r="M630" s="6" t="s">
        <v>672</v>
      </c>
      <c r="Q630" s="8" t="s">
        <v>31</v>
      </c>
    </row>
    <row r="631" ht="15.75" customHeight="1">
      <c r="A631" s="6" t="s">
        <v>2163</v>
      </c>
      <c r="B631" s="6" t="s">
        <v>2177</v>
      </c>
      <c r="C631" s="6" t="s">
        <v>1911</v>
      </c>
      <c r="D631" s="6" t="s">
        <v>2178</v>
      </c>
      <c r="E631" s="6" t="s">
        <v>2179</v>
      </c>
      <c r="F631" s="6" t="s">
        <v>26</v>
      </c>
      <c r="G631" s="6" t="s">
        <v>2180</v>
      </c>
      <c r="H631" s="6" t="s">
        <v>2168</v>
      </c>
      <c r="I631" s="7">
        <v>44355.0</v>
      </c>
      <c r="J631" s="7">
        <v>44406.0</v>
      </c>
      <c r="K631" s="6" t="s">
        <v>572</v>
      </c>
      <c r="L631" s="6" t="s">
        <v>69</v>
      </c>
      <c r="M631" s="6" t="s">
        <v>583</v>
      </c>
      <c r="Q631" s="8" t="s">
        <v>31</v>
      </c>
    </row>
    <row r="632" ht="15.75" customHeight="1">
      <c r="A632" s="6" t="s">
        <v>2163</v>
      </c>
      <c r="B632" s="6" t="s">
        <v>2181</v>
      </c>
      <c r="C632" s="6" t="s">
        <v>1911</v>
      </c>
      <c r="D632" s="6" t="s">
        <v>2182</v>
      </c>
      <c r="E632" s="6" t="s">
        <v>2183</v>
      </c>
      <c r="F632" s="6" t="s">
        <v>26</v>
      </c>
      <c r="G632" s="6" t="s">
        <v>2184</v>
      </c>
      <c r="H632" s="6" t="s">
        <v>2168</v>
      </c>
      <c r="I632" s="7">
        <v>44355.0</v>
      </c>
      <c r="J632" s="7">
        <v>44406.0</v>
      </c>
      <c r="K632" s="6" t="s">
        <v>572</v>
      </c>
      <c r="L632" s="6" t="s">
        <v>69</v>
      </c>
      <c r="M632" s="6" t="s">
        <v>266</v>
      </c>
      <c r="Q632" s="8" t="s">
        <v>31</v>
      </c>
    </row>
    <row r="633" ht="15.75" customHeight="1">
      <c r="A633" s="6" t="s">
        <v>2185</v>
      </c>
      <c r="B633" s="6" t="s">
        <v>2186</v>
      </c>
      <c r="C633" s="6" t="s">
        <v>1911</v>
      </c>
      <c r="D633" s="6" t="s">
        <v>2187</v>
      </c>
      <c r="E633" s="6" t="s">
        <v>2188</v>
      </c>
      <c r="F633" s="6" t="s">
        <v>26</v>
      </c>
      <c r="G633" s="6" t="s">
        <v>2189</v>
      </c>
      <c r="H633" s="6" t="s">
        <v>2190</v>
      </c>
      <c r="I633" s="7">
        <v>44105.0</v>
      </c>
      <c r="J633" s="7">
        <v>44405.0</v>
      </c>
      <c r="K633" s="6" t="s">
        <v>28</v>
      </c>
      <c r="L633" s="6" t="s">
        <v>493</v>
      </c>
      <c r="M633" s="6" t="s">
        <v>159</v>
      </c>
      <c r="Q633" s="8" t="s">
        <v>31</v>
      </c>
    </row>
    <row r="634" ht="15.75" customHeight="1">
      <c r="A634" s="6" t="s">
        <v>2191</v>
      </c>
      <c r="B634" s="6" t="s">
        <v>2192</v>
      </c>
      <c r="C634" s="6" t="s">
        <v>2193</v>
      </c>
      <c r="D634" s="6" t="s">
        <v>2194</v>
      </c>
      <c r="E634" s="6" t="s">
        <v>2195</v>
      </c>
      <c r="F634" s="6" t="s">
        <v>26</v>
      </c>
      <c r="G634" s="6">
        <v>46532.0</v>
      </c>
      <c r="H634" s="6" t="s">
        <v>2196</v>
      </c>
      <c r="I634" s="7">
        <v>44105.0</v>
      </c>
      <c r="J634" s="7">
        <v>44418.0</v>
      </c>
      <c r="K634" s="6" t="s">
        <v>28</v>
      </c>
      <c r="L634" s="6" t="s">
        <v>493</v>
      </c>
      <c r="M634" s="6" t="s">
        <v>57</v>
      </c>
      <c r="Q634" s="8" t="s">
        <v>31</v>
      </c>
    </row>
    <row r="635" ht="15.75" customHeight="1">
      <c r="A635" s="6" t="s">
        <v>2191</v>
      </c>
      <c r="B635" s="6" t="s">
        <v>2197</v>
      </c>
      <c r="C635" s="6" t="s">
        <v>2193</v>
      </c>
      <c r="D635" s="6" t="s">
        <v>2198</v>
      </c>
      <c r="E635" s="6" t="s">
        <v>2195</v>
      </c>
      <c r="F635" s="6" t="s">
        <v>26</v>
      </c>
      <c r="G635" s="6">
        <v>46532.0</v>
      </c>
      <c r="H635" s="6" t="s">
        <v>2196</v>
      </c>
      <c r="I635" s="7">
        <v>44105.0</v>
      </c>
      <c r="J635" s="7">
        <v>44373.0</v>
      </c>
      <c r="K635" s="6" t="s">
        <v>28</v>
      </c>
      <c r="L635" s="6" t="s">
        <v>1750</v>
      </c>
      <c r="M635" s="6" t="s">
        <v>1032</v>
      </c>
      <c r="Q635" s="8" t="s">
        <v>31</v>
      </c>
    </row>
    <row r="636" ht="15.75" customHeight="1">
      <c r="A636" s="6" t="s">
        <v>2199</v>
      </c>
      <c r="B636" s="6" t="s">
        <v>2200</v>
      </c>
      <c r="C636" s="6" t="s">
        <v>2193</v>
      </c>
      <c r="D636" s="6" t="s">
        <v>2201</v>
      </c>
      <c r="E636" s="6" t="s">
        <v>2202</v>
      </c>
      <c r="F636" s="6" t="s">
        <v>26</v>
      </c>
      <c r="G636" s="6" t="s">
        <v>2203</v>
      </c>
      <c r="H636" s="6" t="s">
        <v>2204</v>
      </c>
      <c r="I636" s="7">
        <v>44354.0</v>
      </c>
      <c r="J636" s="7">
        <v>44413.0</v>
      </c>
      <c r="K636" s="6" t="s">
        <v>186</v>
      </c>
      <c r="L636" s="6" t="s">
        <v>2205</v>
      </c>
      <c r="M636" s="6" t="s">
        <v>1633</v>
      </c>
      <c r="Q636" s="8" t="s">
        <v>31</v>
      </c>
    </row>
    <row r="637" ht="15.75" customHeight="1">
      <c r="A637" s="6" t="s">
        <v>2206</v>
      </c>
      <c r="B637" s="6" t="s">
        <v>2207</v>
      </c>
      <c r="C637" s="6" t="s">
        <v>2208</v>
      </c>
      <c r="D637" s="6" t="s">
        <v>2209</v>
      </c>
      <c r="E637" s="6" t="s">
        <v>2210</v>
      </c>
      <c r="F637" s="6" t="s">
        <v>26</v>
      </c>
      <c r="G637" s="6" t="s">
        <v>2211</v>
      </c>
      <c r="H637" s="6" t="s">
        <v>2212</v>
      </c>
      <c r="I637" s="7">
        <v>44105.0</v>
      </c>
      <c r="J637" s="7">
        <v>44364.0</v>
      </c>
      <c r="K637" s="6" t="s">
        <v>664</v>
      </c>
      <c r="L637" s="6" t="s">
        <v>2213</v>
      </c>
      <c r="M637" s="6" t="s">
        <v>494</v>
      </c>
      <c r="Q637" s="8" t="s">
        <v>31</v>
      </c>
    </row>
    <row r="638" ht="15.75" customHeight="1">
      <c r="A638" s="6" t="s">
        <v>2206</v>
      </c>
      <c r="B638" s="6" t="s">
        <v>2214</v>
      </c>
      <c r="C638" s="6" t="s">
        <v>2208</v>
      </c>
      <c r="D638" s="6" t="s">
        <v>2215</v>
      </c>
      <c r="E638" s="6" t="s">
        <v>2210</v>
      </c>
      <c r="F638" s="6" t="s">
        <v>26</v>
      </c>
      <c r="G638" s="6" t="s">
        <v>2211</v>
      </c>
      <c r="H638" s="6" t="s">
        <v>2212</v>
      </c>
      <c r="I638" s="7">
        <v>44105.0</v>
      </c>
      <c r="J638" s="7">
        <v>44406.0</v>
      </c>
      <c r="K638" s="6" t="s">
        <v>664</v>
      </c>
      <c r="L638" s="6" t="s">
        <v>2216</v>
      </c>
      <c r="M638" s="6" t="s">
        <v>45</v>
      </c>
      <c r="Q638" s="8" t="s">
        <v>31</v>
      </c>
    </row>
    <row r="639" ht="15.75" customHeight="1">
      <c r="A639" s="6" t="s">
        <v>2217</v>
      </c>
      <c r="B639" s="6" t="s">
        <v>2218</v>
      </c>
      <c r="C639" s="6" t="s">
        <v>2208</v>
      </c>
      <c r="D639" s="6" t="s">
        <v>2219</v>
      </c>
      <c r="E639" s="6" t="s">
        <v>660</v>
      </c>
      <c r="F639" s="6" t="s">
        <v>26</v>
      </c>
      <c r="G639" s="6" t="s">
        <v>2220</v>
      </c>
      <c r="H639" s="6" t="s">
        <v>2221</v>
      </c>
      <c r="I639" s="7">
        <v>44105.0</v>
      </c>
      <c r="J639" s="7">
        <v>44400.0</v>
      </c>
      <c r="K639" s="6" t="s">
        <v>28</v>
      </c>
      <c r="M639" s="6" t="s">
        <v>151</v>
      </c>
      <c r="Q639" s="8" t="s">
        <v>31</v>
      </c>
    </row>
    <row r="640" ht="15.75" customHeight="1">
      <c r="A640" s="6" t="s">
        <v>2206</v>
      </c>
      <c r="B640" s="6" t="s">
        <v>2222</v>
      </c>
      <c r="C640" s="6" t="s">
        <v>2208</v>
      </c>
      <c r="D640" s="6" t="s">
        <v>2223</v>
      </c>
      <c r="E640" s="6" t="s">
        <v>2224</v>
      </c>
      <c r="F640" s="6" t="s">
        <v>26</v>
      </c>
      <c r="G640" s="6" t="s">
        <v>2225</v>
      </c>
      <c r="H640" s="6" t="s">
        <v>2212</v>
      </c>
      <c r="I640" s="7">
        <v>44105.0</v>
      </c>
      <c r="J640" s="7">
        <v>44406.0</v>
      </c>
      <c r="K640" s="6" t="s">
        <v>28</v>
      </c>
      <c r="L640" s="6" t="s">
        <v>2226</v>
      </c>
      <c r="M640" s="6" t="s">
        <v>45</v>
      </c>
      <c r="Q640" s="8" t="s">
        <v>31</v>
      </c>
    </row>
    <row r="641" ht="15.75" customHeight="1">
      <c r="A641" s="6" t="s">
        <v>2227</v>
      </c>
      <c r="B641" s="6" t="s">
        <v>2228</v>
      </c>
      <c r="C641" s="6" t="s">
        <v>2229</v>
      </c>
      <c r="D641" s="6" t="s">
        <v>2230</v>
      </c>
      <c r="E641" s="6" t="s">
        <v>2231</v>
      </c>
      <c r="F641" s="6" t="s">
        <v>26</v>
      </c>
      <c r="G641" s="6">
        <v>47838.0</v>
      </c>
      <c r="H641" s="6" t="s">
        <v>2232</v>
      </c>
      <c r="I641" s="7">
        <v>44054.0</v>
      </c>
      <c r="J641" s="7">
        <v>44377.0</v>
      </c>
      <c r="K641" s="6" t="s">
        <v>28</v>
      </c>
      <c r="L641" s="6" t="s">
        <v>224</v>
      </c>
      <c r="M641" s="6" t="s">
        <v>2233</v>
      </c>
      <c r="Q641" s="8" t="s">
        <v>31</v>
      </c>
    </row>
    <row r="642" ht="15.75" customHeight="1">
      <c r="A642" s="6" t="s">
        <v>2234</v>
      </c>
      <c r="B642" s="6" t="s">
        <v>2235</v>
      </c>
      <c r="C642" s="6" t="s">
        <v>2229</v>
      </c>
      <c r="D642" s="6" t="s">
        <v>2236</v>
      </c>
      <c r="E642" s="6" t="s">
        <v>2237</v>
      </c>
      <c r="F642" s="6" t="s">
        <v>26</v>
      </c>
      <c r="G642" s="6">
        <v>47850.0</v>
      </c>
      <c r="H642" s="6" t="s">
        <v>2238</v>
      </c>
      <c r="I642" s="7">
        <v>44054.0</v>
      </c>
      <c r="J642" s="7">
        <v>44377.0</v>
      </c>
      <c r="K642" s="6" t="s">
        <v>28</v>
      </c>
      <c r="L642" s="6" t="s">
        <v>2239</v>
      </c>
      <c r="M642" s="6" t="s">
        <v>2240</v>
      </c>
      <c r="Q642" s="8" t="s">
        <v>31</v>
      </c>
    </row>
    <row r="643" ht="15.75" customHeight="1">
      <c r="A643" s="6" t="s">
        <v>2234</v>
      </c>
      <c r="B643" s="6" t="s">
        <v>2241</v>
      </c>
      <c r="C643" s="6" t="s">
        <v>2229</v>
      </c>
      <c r="D643" s="6" t="s">
        <v>2242</v>
      </c>
      <c r="E643" s="6" t="s">
        <v>2243</v>
      </c>
      <c r="F643" s="6" t="s">
        <v>26</v>
      </c>
      <c r="G643" s="6">
        <v>47855.0</v>
      </c>
      <c r="H643" s="6" t="s">
        <v>2238</v>
      </c>
      <c r="I643" s="7">
        <v>44054.0</v>
      </c>
      <c r="J643" s="7">
        <v>44377.0</v>
      </c>
      <c r="K643" s="6" t="s">
        <v>28</v>
      </c>
      <c r="L643" s="6" t="s">
        <v>2239</v>
      </c>
      <c r="M643" s="6" t="s">
        <v>30</v>
      </c>
      <c r="Q643" s="8" t="s">
        <v>31</v>
      </c>
    </row>
    <row r="644" ht="15.75" customHeight="1">
      <c r="A644" s="6" t="s">
        <v>2234</v>
      </c>
      <c r="B644" s="6" t="s">
        <v>2244</v>
      </c>
      <c r="C644" s="6" t="s">
        <v>2229</v>
      </c>
      <c r="D644" s="6" t="s">
        <v>2245</v>
      </c>
      <c r="E644" s="6" t="s">
        <v>2246</v>
      </c>
      <c r="F644" s="6" t="s">
        <v>26</v>
      </c>
      <c r="G644" s="6">
        <v>47879.0</v>
      </c>
      <c r="H644" s="6" t="s">
        <v>2238</v>
      </c>
      <c r="I644" s="7">
        <v>44344.0</v>
      </c>
      <c r="J644" s="7">
        <v>44377.0</v>
      </c>
      <c r="K644" s="6" t="s">
        <v>28</v>
      </c>
      <c r="L644" s="6" t="s">
        <v>2247</v>
      </c>
      <c r="M644" s="6" t="s">
        <v>30</v>
      </c>
      <c r="Q644" s="8" t="s">
        <v>31</v>
      </c>
    </row>
    <row r="645" ht="15.75" customHeight="1">
      <c r="A645" s="6" t="s">
        <v>2227</v>
      </c>
      <c r="B645" s="6" t="s">
        <v>2248</v>
      </c>
      <c r="C645" s="6" t="s">
        <v>2229</v>
      </c>
      <c r="D645" s="6" t="s">
        <v>2249</v>
      </c>
      <c r="E645" s="6" t="s">
        <v>2229</v>
      </c>
      <c r="F645" s="6" t="s">
        <v>26</v>
      </c>
      <c r="G645" s="6">
        <v>47882.0</v>
      </c>
      <c r="H645" s="6" t="s">
        <v>2232</v>
      </c>
      <c r="I645" s="7">
        <v>44054.0</v>
      </c>
      <c r="J645" s="7">
        <v>44377.0</v>
      </c>
      <c r="K645" s="6" t="s">
        <v>28</v>
      </c>
      <c r="L645" s="6" t="s">
        <v>2049</v>
      </c>
      <c r="M645" s="6" t="s">
        <v>2250</v>
      </c>
      <c r="Q645" s="8" t="s">
        <v>31</v>
      </c>
    </row>
    <row r="646" ht="15.75" customHeight="1">
      <c r="A646" s="6" t="s">
        <v>2251</v>
      </c>
      <c r="B646" s="6" t="s">
        <v>2252</v>
      </c>
      <c r="C646" s="6" t="s">
        <v>2253</v>
      </c>
      <c r="D646" s="6" t="s">
        <v>2254</v>
      </c>
      <c r="E646" s="6" t="s">
        <v>2255</v>
      </c>
      <c r="F646" s="6" t="s">
        <v>26</v>
      </c>
      <c r="G646" s="6">
        <v>47040.0</v>
      </c>
      <c r="H646" s="6" t="s">
        <v>2256</v>
      </c>
      <c r="I646" s="7">
        <v>44105.0</v>
      </c>
      <c r="J646" s="7">
        <v>44407.0</v>
      </c>
      <c r="K646" s="6" t="s">
        <v>28</v>
      </c>
      <c r="L646" s="6" t="s">
        <v>244</v>
      </c>
      <c r="M646" s="6" t="s">
        <v>2257</v>
      </c>
      <c r="Q646" s="8" t="s">
        <v>31</v>
      </c>
    </row>
    <row r="647" ht="15.75" customHeight="1">
      <c r="A647" s="6" t="s">
        <v>2251</v>
      </c>
      <c r="B647" s="6" t="s">
        <v>2258</v>
      </c>
      <c r="C647" s="6" t="s">
        <v>2253</v>
      </c>
      <c r="D647" s="6" t="s">
        <v>2259</v>
      </c>
      <c r="E647" s="6" t="s">
        <v>2260</v>
      </c>
      <c r="F647" s="6" t="s">
        <v>26</v>
      </c>
      <c r="G647" s="6">
        <v>47043.0</v>
      </c>
      <c r="H647" s="6" t="s">
        <v>2256</v>
      </c>
      <c r="I647" s="7">
        <v>44105.0</v>
      </c>
      <c r="J647" s="7">
        <v>44407.0</v>
      </c>
      <c r="K647" s="6" t="s">
        <v>28</v>
      </c>
      <c r="L647" s="6" t="s">
        <v>409</v>
      </c>
      <c r="M647" s="6" t="s">
        <v>2257</v>
      </c>
      <c r="Q647" s="8" t="s">
        <v>31</v>
      </c>
    </row>
    <row r="648" ht="15.75" customHeight="1">
      <c r="A648" s="6" t="s">
        <v>2251</v>
      </c>
      <c r="B648" s="6" t="s">
        <v>2261</v>
      </c>
      <c r="C648" s="6" t="s">
        <v>2253</v>
      </c>
      <c r="D648" s="6" t="s">
        <v>2262</v>
      </c>
      <c r="E648" s="6" t="s">
        <v>2260</v>
      </c>
      <c r="F648" s="6" t="s">
        <v>26</v>
      </c>
      <c r="G648" s="6" t="s">
        <v>2263</v>
      </c>
      <c r="H648" s="6" t="s">
        <v>2256</v>
      </c>
      <c r="I648" s="7">
        <v>44105.0</v>
      </c>
      <c r="J648" s="7">
        <v>44400.0</v>
      </c>
      <c r="K648" s="6" t="s">
        <v>28</v>
      </c>
      <c r="L648" s="6" t="s">
        <v>739</v>
      </c>
      <c r="M648" s="6" t="s">
        <v>30</v>
      </c>
      <c r="Q648" s="8" t="s">
        <v>31</v>
      </c>
    </row>
    <row r="649" ht="15.75" customHeight="1">
      <c r="A649" s="6" t="s">
        <v>2264</v>
      </c>
      <c r="B649" s="6" t="s">
        <v>2265</v>
      </c>
      <c r="C649" s="6" t="s">
        <v>2266</v>
      </c>
      <c r="D649" s="6" t="s">
        <v>2267</v>
      </c>
      <c r="E649" s="6" t="s">
        <v>2268</v>
      </c>
      <c r="F649" s="6" t="s">
        <v>26</v>
      </c>
      <c r="G649" s="6">
        <v>47901.0</v>
      </c>
      <c r="H649" s="6" t="s">
        <v>2269</v>
      </c>
      <c r="I649" s="7">
        <v>44361.0</v>
      </c>
      <c r="J649" s="7">
        <v>44413.0</v>
      </c>
      <c r="K649" s="6" t="s">
        <v>28</v>
      </c>
      <c r="P649" s="6" t="s">
        <v>36</v>
      </c>
      <c r="Q649" s="8" t="s">
        <v>31</v>
      </c>
    </row>
    <row r="650" ht="15.75" customHeight="1">
      <c r="A650" s="6" t="s">
        <v>2270</v>
      </c>
      <c r="B650" s="6" t="s">
        <v>2271</v>
      </c>
      <c r="C650" s="6" t="s">
        <v>2266</v>
      </c>
      <c r="D650" s="6" t="s">
        <v>2272</v>
      </c>
      <c r="E650" s="6" t="s">
        <v>2268</v>
      </c>
      <c r="F650" s="6" t="s">
        <v>26</v>
      </c>
      <c r="G650" s="6">
        <v>47904.0</v>
      </c>
      <c r="H650" s="6" t="s">
        <v>2273</v>
      </c>
      <c r="I650" s="7">
        <v>44105.0</v>
      </c>
      <c r="J650" s="7">
        <v>44407.0</v>
      </c>
      <c r="K650" s="6" t="s">
        <v>28</v>
      </c>
      <c r="L650" s="6" t="s">
        <v>244</v>
      </c>
      <c r="M650" s="6" t="s">
        <v>159</v>
      </c>
      <c r="Q650" s="8" t="s">
        <v>31</v>
      </c>
    </row>
    <row r="651" ht="15.75" customHeight="1">
      <c r="A651" s="6" t="s">
        <v>2270</v>
      </c>
      <c r="B651" s="6" t="s">
        <v>2274</v>
      </c>
      <c r="C651" s="6" t="s">
        <v>2266</v>
      </c>
      <c r="D651" s="6" t="s">
        <v>2275</v>
      </c>
      <c r="E651" s="6" t="s">
        <v>2268</v>
      </c>
      <c r="F651" s="6" t="s">
        <v>26</v>
      </c>
      <c r="G651" s="6">
        <v>47904.0</v>
      </c>
      <c r="H651" s="6" t="s">
        <v>2273</v>
      </c>
      <c r="I651" s="7">
        <v>44105.0</v>
      </c>
      <c r="J651" s="7">
        <v>44407.0</v>
      </c>
      <c r="K651" s="6" t="s">
        <v>28</v>
      </c>
      <c r="L651" s="6" t="s">
        <v>2276</v>
      </c>
      <c r="M651" s="6" t="s">
        <v>159</v>
      </c>
      <c r="Q651" s="8" t="s">
        <v>31</v>
      </c>
    </row>
    <row r="652" ht="15.75" customHeight="1">
      <c r="A652" s="6" t="s">
        <v>2270</v>
      </c>
      <c r="B652" s="6" t="s">
        <v>2277</v>
      </c>
      <c r="C652" s="6" t="s">
        <v>2266</v>
      </c>
      <c r="D652" s="6" t="s">
        <v>2278</v>
      </c>
      <c r="E652" s="6" t="s">
        <v>2268</v>
      </c>
      <c r="F652" s="6" t="s">
        <v>26</v>
      </c>
      <c r="G652" s="6">
        <v>47904.0</v>
      </c>
      <c r="H652" s="6" t="s">
        <v>2279</v>
      </c>
      <c r="I652" s="7">
        <v>44105.0</v>
      </c>
      <c r="J652" s="7">
        <v>44407.0</v>
      </c>
      <c r="K652" s="6" t="s">
        <v>28</v>
      </c>
      <c r="L652" s="6" t="s">
        <v>244</v>
      </c>
      <c r="M652" s="6" t="s">
        <v>349</v>
      </c>
      <c r="Q652" s="8" t="s">
        <v>31</v>
      </c>
    </row>
    <row r="653" ht="15.75" customHeight="1">
      <c r="A653" s="6" t="s">
        <v>2270</v>
      </c>
      <c r="B653" s="6" t="s">
        <v>2280</v>
      </c>
      <c r="C653" s="6" t="s">
        <v>2266</v>
      </c>
      <c r="D653" s="6" t="s">
        <v>2281</v>
      </c>
      <c r="E653" s="6" t="s">
        <v>2268</v>
      </c>
      <c r="F653" s="6" t="s">
        <v>26</v>
      </c>
      <c r="G653" s="6">
        <v>47904.0</v>
      </c>
      <c r="H653" s="6" t="s">
        <v>2273</v>
      </c>
      <c r="I653" s="7">
        <v>44105.0</v>
      </c>
      <c r="J653" s="7">
        <v>44407.0</v>
      </c>
      <c r="K653" s="6" t="s">
        <v>28</v>
      </c>
      <c r="L653" s="6" t="s">
        <v>244</v>
      </c>
      <c r="M653" s="6" t="s">
        <v>159</v>
      </c>
      <c r="Q653" s="8" t="s">
        <v>31</v>
      </c>
    </row>
    <row r="654" ht="15.75" customHeight="1">
      <c r="A654" s="6" t="s">
        <v>2270</v>
      </c>
      <c r="B654" s="6" t="s">
        <v>2282</v>
      </c>
      <c r="C654" s="6" t="s">
        <v>2266</v>
      </c>
      <c r="D654" s="6" t="s">
        <v>2283</v>
      </c>
      <c r="E654" s="6" t="s">
        <v>2268</v>
      </c>
      <c r="F654" s="6" t="s">
        <v>26</v>
      </c>
      <c r="G654" s="6">
        <v>47904.0</v>
      </c>
      <c r="H654" s="6" t="s">
        <v>2273</v>
      </c>
      <c r="I654" s="7">
        <v>44105.0</v>
      </c>
      <c r="J654" s="7">
        <v>44407.0</v>
      </c>
      <c r="K654" s="6" t="s">
        <v>28</v>
      </c>
      <c r="L654" s="6" t="s">
        <v>244</v>
      </c>
      <c r="M654" s="6" t="s">
        <v>2284</v>
      </c>
      <c r="Q654" s="8" t="s">
        <v>31</v>
      </c>
    </row>
    <row r="655" ht="15.75" customHeight="1">
      <c r="A655" s="6" t="s">
        <v>2270</v>
      </c>
      <c r="B655" s="6" t="s">
        <v>2285</v>
      </c>
      <c r="C655" s="6" t="s">
        <v>2266</v>
      </c>
      <c r="D655" s="6" t="s">
        <v>2286</v>
      </c>
      <c r="E655" s="6" t="s">
        <v>2268</v>
      </c>
      <c r="F655" s="6" t="s">
        <v>26</v>
      </c>
      <c r="G655" s="6">
        <v>47904.0</v>
      </c>
      <c r="H655" s="6" t="s">
        <v>2279</v>
      </c>
      <c r="I655" s="7">
        <v>44105.0</v>
      </c>
      <c r="J655" s="7">
        <v>44407.0</v>
      </c>
      <c r="K655" s="6" t="s">
        <v>28</v>
      </c>
      <c r="L655" s="6" t="s">
        <v>244</v>
      </c>
      <c r="M655" s="6" t="s">
        <v>349</v>
      </c>
      <c r="Q655" s="8" t="s">
        <v>31</v>
      </c>
    </row>
    <row r="656" ht="15.75" customHeight="1">
      <c r="A656" s="6" t="s">
        <v>2270</v>
      </c>
      <c r="B656" s="6" t="s">
        <v>2287</v>
      </c>
      <c r="C656" s="6" t="s">
        <v>2266</v>
      </c>
      <c r="D656" s="6" t="s">
        <v>2288</v>
      </c>
      <c r="E656" s="6" t="s">
        <v>2268</v>
      </c>
      <c r="F656" s="6" t="s">
        <v>26</v>
      </c>
      <c r="G656" s="6">
        <v>47904.0</v>
      </c>
      <c r="H656" s="6" t="s">
        <v>2273</v>
      </c>
      <c r="I656" s="7">
        <v>44105.0</v>
      </c>
      <c r="J656" s="7">
        <v>44407.0</v>
      </c>
      <c r="K656" s="6" t="s">
        <v>28</v>
      </c>
      <c r="L656" s="6" t="s">
        <v>244</v>
      </c>
      <c r="M656" s="6" t="s">
        <v>159</v>
      </c>
      <c r="Q656" s="8" t="s">
        <v>31</v>
      </c>
    </row>
    <row r="657" ht="15.75" customHeight="1">
      <c r="A657" s="6" t="s">
        <v>2270</v>
      </c>
      <c r="B657" s="6" t="s">
        <v>2289</v>
      </c>
      <c r="C657" s="6" t="s">
        <v>2266</v>
      </c>
      <c r="D657" s="6" t="s">
        <v>2290</v>
      </c>
      <c r="E657" s="6" t="s">
        <v>2268</v>
      </c>
      <c r="F657" s="6" t="s">
        <v>26</v>
      </c>
      <c r="G657" s="6">
        <v>47905.0</v>
      </c>
      <c r="H657" s="6" t="s">
        <v>2279</v>
      </c>
      <c r="I657" s="7">
        <v>44105.0</v>
      </c>
      <c r="J657" s="7">
        <v>44407.0</v>
      </c>
      <c r="K657" s="6" t="s">
        <v>28</v>
      </c>
      <c r="L657" s="6" t="s">
        <v>244</v>
      </c>
      <c r="M657" s="6" t="s">
        <v>349</v>
      </c>
      <c r="Q657" s="8" t="s">
        <v>31</v>
      </c>
    </row>
    <row r="658" ht="15.75" customHeight="1">
      <c r="A658" s="6" t="s">
        <v>2264</v>
      </c>
      <c r="B658" s="6" t="s">
        <v>2291</v>
      </c>
      <c r="C658" s="6" t="s">
        <v>2266</v>
      </c>
      <c r="D658" s="6" t="s">
        <v>2292</v>
      </c>
      <c r="E658" s="6" t="s">
        <v>2268</v>
      </c>
      <c r="F658" s="6" t="s">
        <v>26</v>
      </c>
      <c r="G658" s="6">
        <v>47905.0</v>
      </c>
      <c r="H658" s="6" t="s">
        <v>2269</v>
      </c>
      <c r="I658" s="7">
        <v>44350.0</v>
      </c>
      <c r="J658" s="7">
        <v>44413.0</v>
      </c>
      <c r="K658" s="6" t="s">
        <v>1006</v>
      </c>
      <c r="P658" s="6" t="s">
        <v>2293</v>
      </c>
      <c r="Q658" s="8" t="s">
        <v>31</v>
      </c>
    </row>
    <row r="659" ht="15.75" customHeight="1">
      <c r="A659" s="6" t="s">
        <v>2294</v>
      </c>
      <c r="B659" s="6" t="s">
        <v>2295</v>
      </c>
      <c r="C659" s="6" t="s">
        <v>2266</v>
      </c>
      <c r="D659" s="6" t="s">
        <v>2296</v>
      </c>
      <c r="E659" s="6" t="s">
        <v>2297</v>
      </c>
      <c r="F659" s="6" t="s">
        <v>26</v>
      </c>
      <c r="G659" s="6">
        <v>47906.0</v>
      </c>
      <c r="H659" s="6" t="s">
        <v>2298</v>
      </c>
      <c r="I659" s="7">
        <v>44354.0</v>
      </c>
      <c r="J659" s="7">
        <v>44403.0</v>
      </c>
      <c r="K659" s="6" t="s">
        <v>248</v>
      </c>
      <c r="L659" s="6" t="s">
        <v>69</v>
      </c>
      <c r="P659" s="6" t="s">
        <v>2299</v>
      </c>
      <c r="Q659" s="8" t="s">
        <v>31</v>
      </c>
    </row>
    <row r="660" ht="15.75" customHeight="1">
      <c r="A660" s="6" t="s">
        <v>2270</v>
      </c>
      <c r="B660" s="6" t="s">
        <v>2300</v>
      </c>
      <c r="C660" s="6" t="s">
        <v>2266</v>
      </c>
      <c r="D660" s="6" t="s">
        <v>2301</v>
      </c>
      <c r="E660" s="6" t="s">
        <v>2268</v>
      </c>
      <c r="F660" s="6" t="s">
        <v>26</v>
      </c>
      <c r="G660" s="6">
        <v>47909.0</v>
      </c>
      <c r="H660" s="6" t="s">
        <v>2273</v>
      </c>
      <c r="I660" s="7">
        <v>44105.0</v>
      </c>
      <c r="J660" s="7">
        <v>44407.0</v>
      </c>
      <c r="K660" s="6" t="s">
        <v>28</v>
      </c>
      <c r="L660" s="6" t="s">
        <v>244</v>
      </c>
      <c r="M660" s="6" t="s">
        <v>159</v>
      </c>
      <c r="Q660" s="8" t="s">
        <v>31</v>
      </c>
    </row>
    <row r="661" ht="15.75" customHeight="1">
      <c r="A661" s="6" t="s">
        <v>2270</v>
      </c>
      <c r="B661" s="6" t="s">
        <v>2302</v>
      </c>
      <c r="C661" s="6" t="s">
        <v>2266</v>
      </c>
      <c r="D661" s="6" t="s">
        <v>2303</v>
      </c>
      <c r="E661" s="6" t="s">
        <v>2268</v>
      </c>
      <c r="F661" s="6" t="s">
        <v>26</v>
      </c>
      <c r="G661" s="6">
        <v>47909.0</v>
      </c>
      <c r="H661" s="6" t="s">
        <v>2279</v>
      </c>
      <c r="I661" s="7">
        <v>44105.0</v>
      </c>
      <c r="J661" s="7">
        <v>44407.0</v>
      </c>
      <c r="K661" s="6" t="s">
        <v>28</v>
      </c>
      <c r="L661" s="6" t="s">
        <v>244</v>
      </c>
      <c r="M661" s="6" t="s">
        <v>349</v>
      </c>
      <c r="Q661" s="8" t="s">
        <v>31</v>
      </c>
    </row>
    <row r="662" ht="15.75" customHeight="1">
      <c r="A662" s="6" t="s">
        <v>2304</v>
      </c>
      <c r="B662" s="6" t="s">
        <v>2305</v>
      </c>
      <c r="C662" s="6" t="s">
        <v>2306</v>
      </c>
      <c r="D662" s="6" t="s">
        <v>2307</v>
      </c>
      <c r="E662" s="6" t="s">
        <v>2308</v>
      </c>
      <c r="F662" s="6" t="s">
        <v>26</v>
      </c>
      <c r="G662" s="6">
        <v>46068.0</v>
      </c>
      <c r="H662" s="6" t="s">
        <v>2309</v>
      </c>
      <c r="I662" s="7">
        <v>44088.0</v>
      </c>
      <c r="J662" s="7">
        <v>44377.0</v>
      </c>
      <c r="K662" s="6" t="s">
        <v>28</v>
      </c>
      <c r="L662" s="6" t="s">
        <v>69</v>
      </c>
      <c r="M662" s="6" t="s">
        <v>44</v>
      </c>
      <c r="Q662" s="8" t="s">
        <v>31</v>
      </c>
    </row>
    <row r="663" ht="15.75" customHeight="1">
      <c r="A663" s="6" t="s">
        <v>2310</v>
      </c>
      <c r="B663" s="6" t="s">
        <v>2310</v>
      </c>
      <c r="C663" s="6" t="s">
        <v>2311</v>
      </c>
      <c r="D663" s="6" t="s">
        <v>2312</v>
      </c>
      <c r="E663" s="6" t="s">
        <v>2313</v>
      </c>
      <c r="F663" s="6" t="s">
        <v>26</v>
      </c>
      <c r="G663" s="6" t="s">
        <v>2314</v>
      </c>
      <c r="H663" s="6" t="s">
        <v>2315</v>
      </c>
      <c r="I663" s="7">
        <v>44348.0</v>
      </c>
      <c r="J663" s="7">
        <v>44377.0</v>
      </c>
      <c r="K663" s="6" t="s">
        <v>186</v>
      </c>
      <c r="L663" s="6" t="s">
        <v>244</v>
      </c>
      <c r="M663" s="6" t="s">
        <v>266</v>
      </c>
      <c r="Q663" s="8" t="s">
        <v>31</v>
      </c>
    </row>
    <row r="664" ht="15.75" customHeight="1">
      <c r="A664" s="6" t="s">
        <v>2316</v>
      </c>
      <c r="B664" s="6" t="s">
        <v>2317</v>
      </c>
      <c r="C664" s="6" t="s">
        <v>2318</v>
      </c>
      <c r="D664" s="6" t="s">
        <v>2319</v>
      </c>
      <c r="E664" s="6" t="s">
        <v>2320</v>
      </c>
      <c r="F664" s="6" t="s">
        <v>26</v>
      </c>
      <c r="G664" s="6">
        <v>47802.0</v>
      </c>
      <c r="H664" s="6" t="s">
        <v>2321</v>
      </c>
      <c r="I664" s="7">
        <v>44105.0</v>
      </c>
      <c r="J664" s="7">
        <v>44365.0</v>
      </c>
      <c r="K664" s="6" t="s">
        <v>28</v>
      </c>
      <c r="L664" s="6" t="s">
        <v>493</v>
      </c>
      <c r="M664" s="6" t="s">
        <v>1285</v>
      </c>
      <c r="Q664" s="8" t="s">
        <v>31</v>
      </c>
    </row>
    <row r="665" ht="15.75" customHeight="1">
      <c r="A665" s="6" t="s">
        <v>2316</v>
      </c>
      <c r="B665" s="6" t="s">
        <v>2322</v>
      </c>
      <c r="C665" s="6" t="s">
        <v>2318</v>
      </c>
      <c r="D665" s="6" t="s">
        <v>2323</v>
      </c>
      <c r="E665" s="6" t="s">
        <v>2320</v>
      </c>
      <c r="F665" s="6" t="s">
        <v>26</v>
      </c>
      <c r="G665" s="6">
        <v>47802.0</v>
      </c>
      <c r="H665" s="6" t="s">
        <v>2321</v>
      </c>
      <c r="I665" s="7">
        <v>44105.0</v>
      </c>
      <c r="J665" s="7">
        <v>44377.0</v>
      </c>
      <c r="K665" s="6" t="s">
        <v>28</v>
      </c>
      <c r="L665" s="6" t="s">
        <v>2324</v>
      </c>
      <c r="M665" s="6" t="s">
        <v>2325</v>
      </c>
      <c r="Q665" s="8" t="s">
        <v>31</v>
      </c>
    </row>
    <row r="666" ht="15.75" customHeight="1">
      <c r="A666" s="6" t="s">
        <v>2316</v>
      </c>
      <c r="B666" s="6" t="s">
        <v>2326</v>
      </c>
      <c r="C666" s="6" t="s">
        <v>2318</v>
      </c>
      <c r="D666" s="6" t="s">
        <v>2327</v>
      </c>
      <c r="E666" s="6" t="s">
        <v>2320</v>
      </c>
      <c r="F666" s="6" t="s">
        <v>26</v>
      </c>
      <c r="G666" s="6">
        <v>47803.0</v>
      </c>
      <c r="H666" s="6" t="s">
        <v>2321</v>
      </c>
      <c r="I666" s="7">
        <v>44105.0</v>
      </c>
      <c r="J666" s="7">
        <v>44365.0</v>
      </c>
      <c r="K666" s="6" t="s">
        <v>28</v>
      </c>
      <c r="L666" s="6" t="s">
        <v>493</v>
      </c>
      <c r="M666" s="6" t="s">
        <v>266</v>
      </c>
      <c r="Q666" s="8" t="s">
        <v>31</v>
      </c>
    </row>
    <row r="667" ht="15.75" customHeight="1">
      <c r="A667" s="6" t="s">
        <v>2316</v>
      </c>
      <c r="B667" s="6" t="s">
        <v>2328</v>
      </c>
      <c r="C667" s="6" t="s">
        <v>2318</v>
      </c>
      <c r="D667" s="6" t="s">
        <v>2329</v>
      </c>
      <c r="E667" s="6" t="s">
        <v>2320</v>
      </c>
      <c r="F667" s="6" t="s">
        <v>26</v>
      </c>
      <c r="G667" s="6">
        <v>47803.0</v>
      </c>
      <c r="H667" s="6" t="s">
        <v>2321</v>
      </c>
      <c r="I667" s="7">
        <v>44105.0</v>
      </c>
      <c r="J667" s="7">
        <v>44419.0</v>
      </c>
      <c r="K667" s="6" t="s">
        <v>28</v>
      </c>
      <c r="L667" s="6" t="s">
        <v>493</v>
      </c>
      <c r="M667" s="6" t="s">
        <v>266</v>
      </c>
      <c r="Q667" s="8" t="s">
        <v>31</v>
      </c>
    </row>
    <row r="668" ht="15.75" customHeight="1">
      <c r="A668" s="6" t="s">
        <v>2330</v>
      </c>
      <c r="B668" s="6" t="s">
        <v>2331</v>
      </c>
      <c r="C668" s="6" t="s">
        <v>2318</v>
      </c>
      <c r="D668" s="6" t="s">
        <v>2332</v>
      </c>
      <c r="E668" s="6" t="s">
        <v>2320</v>
      </c>
      <c r="F668" s="6" t="s">
        <v>26</v>
      </c>
      <c r="G668" s="6">
        <v>47807.0</v>
      </c>
      <c r="H668" s="6" t="s">
        <v>2333</v>
      </c>
      <c r="I668" s="7">
        <v>44348.0</v>
      </c>
      <c r="J668" s="7">
        <v>44421.0</v>
      </c>
      <c r="K668" s="6" t="s">
        <v>28</v>
      </c>
      <c r="O668" s="6" t="s">
        <v>2074</v>
      </c>
      <c r="P668" s="6" t="s">
        <v>2334</v>
      </c>
      <c r="Q668" s="8" t="s">
        <v>31</v>
      </c>
    </row>
    <row r="669" ht="15.75" customHeight="1">
      <c r="A669" s="6" t="s">
        <v>2335</v>
      </c>
      <c r="B669" s="6" t="s">
        <v>2336</v>
      </c>
      <c r="C669" s="6" t="s">
        <v>2337</v>
      </c>
      <c r="D669" s="6" t="s">
        <v>2338</v>
      </c>
      <c r="E669" s="6" t="s">
        <v>2339</v>
      </c>
      <c r="F669" s="6" t="s">
        <v>26</v>
      </c>
      <c r="G669" s="6">
        <v>46940.0</v>
      </c>
      <c r="H669" s="6" t="s">
        <v>2340</v>
      </c>
      <c r="I669" s="7">
        <v>44354.0</v>
      </c>
      <c r="J669" s="7">
        <v>44409.0</v>
      </c>
      <c r="K669" s="6" t="s">
        <v>223</v>
      </c>
      <c r="L669" s="6" t="s">
        <v>815</v>
      </c>
      <c r="M669" s="6" t="s">
        <v>45</v>
      </c>
      <c r="Q669" s="8" t="s">
        <v>31</v>
      </c>
    </row>
    <row r="670" ht="15.75" customHeight="1">
      <c r="A670" s="6" t="s">
        <v>2341</v>
      </c>
      <c r="B670" s="6" t="s">
        <v>2342</v>
      </c>
      <c r="C670" s="6" t="s">
        <v>2337</v>
      </c>
      <c r="D670" s="6" t="s">
        <v>2343</v>
      </c>
      <c r="E670" s="6" t="s">
        <v>2344</v>
      </c>
      <c r="F670" s="6" t="s">
        <v>26</v>
      </c>
      <c r="G670" s="6">
        <v>46962.0</v>
      </c>
      <c r="H670" s="6" t="s">
        <v>2345</v>
      </c>
      <c r="I670" s="7">
        <v>44105.0</v>
      </c>
      <c r="J670" s="7">
        <v>44414.0</v>
      </c>
      <c r="K670" s="6" t="s">
        <v>28</v>
      </c>
      <c r="L670" s="6" t="s">
        <v>69</v>
      </c>
      <c r="P670" s="6" t="s">
        <v>1314</v>
      </c>
      <c r="Q670" s="8" t="s">
        <v>31</v>
      </c>
    </row>
    <row r="671" ht="15.75" customHeight="1">
      <c r="A671" s="6" t="s">
        <v>2341</v>
      </c>
      <c r="B671" s="6" t="s">
        <v>2346</v>
      </c>
      <c r="C671" s="6" t="s">
        <v>2337</v>
      </c>
      <c r="D671" s="6" t="s">
        <v>2347</v>
      </c>
      <c r="E671" s="6" t="s">
        <v>2344</v>
      </c>
      <c r="F671" s="6" t="s">
        <v>26</v>
      </c>
      <c r="G671" s="6">
        <v>46962.0</v>
      </c>
      <c r="H671" s="6" t="s">
        <v>2345</v>
      </c>
      <c r="I671" s="7">
        <v>44105.0</v>
      </c>
      <c r="J671" s="7">
        <v>44414.0</v>
      </c>
      <c r="K671" s="6" t="s">
        <v>28</v>
      </c>
      <c r="L671" s="6" t="s">
        <v>69</v>
      </c>
      <c r="P671" s="6" t="s">
        <v>1314</v>
      </c>
      <c r="Q671" s="8" t="s">
        <v>31</v>
      </c>
    </row>
    <row r="672" ht="15.75" customHeight="1">
      <c r="A672" s="6" t="s">
        <v>2335</v>
      </c>
      <c r="B672" s="6" t="s">
        <v>2348</v>
      </c>
      <c r="C672" s="6" t="s">
        <v>2337</v>
      </c>
      <c r="D672" s="6" t="s">
        <v>2349</v>
      </c>
      <c r="E672" s="6" t="s">
        <v>2350</v>
      </c>
      <c r="F672" s="6" t="s">
        <v>26</v>
      </c>
      <c r="G672" s="6">
        <v>46974.0</v>
      </c>
      <c r="H672" s="6" t="s">
        <v>2340</v>
      </c>
      <c r="I672" s="7">
        <v>44354.0</v>
      </c>
      <c r="J672" s="7">
        <v>44395.0</v>
      </c>
      <c r="K672" s="6" t="s">
        <v>223</v>
      </c>
      <c r="L672" s="6" t="s">
        <v>815</v>
      </c>
      <c r="M672" s="6" t="s">
        <v>45</v>
      </c>
      <c r="Q672" s="8" t="s">
        <v>31</v>
      </c>
    </row>
    <row r="673" ht="15.75" customHeight="1">
      <c r="A673" s="6" t="s">
        <v>2335</v>
      </c>
      <c r="B673" s="6" t="s">
        <v>2351</v>
      </c>
      <c r="C673" s="6" t="s">
        <v>2337</v>
      </c>
      <c r="D673" s="6" t="s">
        <v>2352</v>
      </c>
      <c r="E673" s="6" t="s">
        <v>2337</v>
      </c>
      <c r="F673" s="6" t="s">
        <v>26</v>
      </c>
      <c r="G673" s="6">
        <v>46992.0</v>
      </c>
      <c r="H673" s="6" t="s">
        <v>2340</v>
      </c>
      <c r="I673" s="7">
        <v>44136.0</v>
      </c>
      <c r="J673" s="7">
        <v>44409.0</v>
      </c>
      <c r="K673" s="6" t="s">
        <v>223</v>
      </c>
      <c r="L673" s="6" t="s">
        <v>409</v>
      </c>
      <c r="M673" s="6" t="s">
        <v>159</v>
      </c>
      <c r="Q673" s="8" t="s">
        <v>31</v>
      </c>
    </row>
    <row r="674" ht="15.75" customHeight="1">
      <c r="A674" s="6" t="s">
        <v>2335</v>
      </c>
      <c r="B674" s="6" t="s">
        <v>2353</v>
      </c>
      <c r="C674" s="6" t="s">
        <v>2337</v>
      </c>
      <c r="D674" s="6" t="s">
        <v>2354</v>
      </c>
      <c r="E674" s="6" t="s">
        <v>2337</v>
      </c>
      <c r="F674" s="6" t="s">
        <v>26</v>
      </c>
      <c r="G674" s="6">
        <v>46992.0</v>
      </c>
      <c r="H674" s="6" t="s">
        <v>2340</v>
      </c>
      <c r="I674" s="7">
        <v>44354.0</v>
      </c>
      <c r="J674" s="7">
        <v>44408.0</v>
      </c>
      <c r="K674" s="6" t="s">
        <v>223</v>
      </c>
      <c r="L674" s="6" t="s">
        <v>815</v>
      </c>
      <c r="P674" s="6" t="s">
        <v>2355</v>
      </c>
      <c r="Q674" s="8" t="s">
        <v>31</v>
      </c>
    </row>
    <row r="675" ht="15.75" customHeight="1">
      <c r="A675" s="6" t="s">
        <v>2335</v>
      </c>
      <c r="B675" s="6" t="s">
        <v>2356</v>
      </c>
      <c r="C675" s="6" t="s">
        <v>2337</v>
      </c>
      <c r="D675" s="6" t="s">
        <v>2357</v>
      </c>
      <c r="E675" s="6" t="s">
        <v>2337</v>
      </c>
      <c r="F675" s="6" t="s">
        <v>26</v>
      </c>
      <c r="G675" s="6">
        <v>46992.0</v>
      </c>
      <c r="H675" s="6" t="s">
        <v>2358</v>
      </c>
      <c r="I675" s="7">
        <v>44354.0</v>
      </c>
      <c r="J675" s="7">
        <v>44408.0</v>
      </c>
      <c r="K675" s="6" t="s">
        <v>223</v>
      </c>
      <c r="L675" s="6" t="s">
        <v>815</v>
      </c>
      <c r="M675" s="6" t="s">
        <v>583</v>
      </c>
      <c r="Q675" s="8" t="s">
        <v>31</v>
      </c>
    </row>
    <row r="676" ht="15.75" customHeight="1">
      <c r="A676" s="6" t="s">
        <v>2335</v>
      </c>
      <c r="B676" s="6" t="s">
        <v>2359</v>
      </c>
      <c r="C676" s="6" t="s">
        <v>2337</v>
      </c>
      <c r="D676" s="6" t="s">
        <v>2360</v>
      </c>
      <c r="E676" s="6" t="s">
        <v>2337</v>
      </c>
      <c r="F676" s="6" t="s">
        <v>26</v>
      </c>
      <c r="G676" s="6">
        <v>46992.0</v>
      </c>
      <c r="H676" s="6" t="s">
        <v>2361</v>
      </c>
      <c r="I676" s="7">
        <v>44361.0</v>
      </c>
      <c r="J676" s="7">
        <v>44365.0</v>
      </c>
      <c r="K676" s="6" t="s">
        <v>28</v>
      </c>
      <c r="P676" s="6" t="s">
        <v>2293</v>
      </c>
      <c r="Q676" s="8" t="s">
        <v>31</v>
      </c>
    </row>
    <row r="677" ht="15.75" customHeight="1">
      <c r="A677" s="6" t="s">
        <v>2362</v>
      </c>
      <c r="B677" s="6" t="s">
        <v>2362</v>
      </c>
      <c r="C677" s="6" t="s">
        <v>2337</v>
      </c>
      <c r="D677" s="6" t="s">
        <v>2363</v>
      </c>
      <c r="E677" s="6" t="s">
        <v>2337</v>
      </c>
      <c r="F677" s="6" t="s">
        <v>26</v>
      </c>
      <c r="G677" s="6">
        <v>46992.0</v>
      </c>
      <c r="H677" s="6" t="s">
        <v>2364</v>
      </c>
      <c r="I677" s="7">
        <v>44348.0</v>
      </c>
      <c r="J677" s="7">
        <v>44414.0</v>
      </c>
      <c r="K677" s="6" t="s">
        <v>28</v>
      </c>
      <c r="L677" s="6" t="s">
        <v>409</v>
      </c>
      <c r="M677" s="6" t="s">
        <v>159</v>
      </c>
      <c r="Q677" s="8" t="s">
        <v>249</v>
      </c>
    </row>
    <row r="678" ht="15.75" customHeight="1">
      <c r="A678" s="6" t="s">
        <v>2365</v>
      </c>
      <c r="B678" s="6" t="s">
        <v>2366</v>
      </c>
      <c r="C678" s="6" t="s">
        <v>2337</v>
      </c>
      <c r="D678" s="6" t="s">
        <v>2367</v>
      </c>
      <c r="E678" s="6" t="s">
        <v>2337</v>
      </c>
      <c r="F678" s="6" t="s">
        <v>26</v>
      </c>
      <c r="G678" s="6" t="s">
        <v>2368</v>
      </c>
      <c r="H678" s="6" t="s">
        <v>2369</v>
      </c>
      <c r="I678" s="7">
        <v>44354.0</v>
      </c>
      <c r="J678" s="7">
        <v>44407.0</v>
      </c>
      <c r="K678" s="6" t="s">
        <v>338</v>
      </c>
      <c r="L678" s="6" t="s">
        <v>69</v>
      </c>
      <c r="M678" s="6" t="s">
        <v>583</v>
      </c>
      <c r="Q678" s="8" t="s">
        <v>31</v>
      </c>
    </row>
    <row r="679" ht="15.75" customHeight="1">
      <c r="A679" s="6" t="s">
        <v>2365</v>
      </c>
      <c r="B679" s="6" t="s">
        <v>2370</v>
      </c>
      <c r="C679" s="6" t="s">
        <v>2337</v>
      </c>
      <c r="D679" s="6" t="s">
        <v>2371</v>
      </c>
      <c r="E679" s="6" t="s">
        <v>2337</v>
      </c>
      <c r="F679" s="6" t="s">
        <v>26</v>
      </c>
      <c r="G679" s="6" t="s">
        <v>2368</v>
      </c>
      <c r="H679" s="6" t="s">
        <v>2369</v>
      </c>
      <c r="I679" s="7">
        <v>44354.0</v>
      </c>
      <c r="J679" s="7">
        <v>44407.0</v>
      </c>
      <c r="K679" s="6" t="s">
        <v>174</v>
      </c>
      <c r="L679" s="6" t="s">
        <v>69</v>
      </c>
      <c r="M679" s="6" t="s">
        <v>583</v>
      </c>
      <c r="Q679" s="8" t="s">
        <v>31</v>
      </c>
    </row>
    <row r="680" ht="15.75" customHeight="1">
      <c r="A680" s="6" t="s">
        <v>2372</v>
      </c>
      <c r="B680" s="6" t="s">
        <v>2373</v>
      </c>
      <c r="C680" s="6" t="s">
        <v>782</v>
      </c>
      <c r="D680" s="6" t="s">
        <v>2374</v>
      </c>
      <c r="E680" s="6" t="s">
        <v>2375</v>
      </c>
      <c r="F680" s="6" t="s">
        <v>26</v>
      </c>
      <c r="G680" s="6">
        <v>47975.0</v>
      </c>
      <c r="H680" s="6" t="s">
        <v>2376</v>
      </c>
      <c r="I680" s="7">
        <v>44354.0</v>
      </c>
      <c r="J680" s="7">
        <v>44407.0</v>
      </c>
      <c r="K680" s="6" t="s">
        <v>248</v>
      </c>
      <c r="L680" s="6" t="s">
        <v>2377</v>
      </c>
      <c r="M680" s="6" t="s">
        <v>1700</v>
      </c>
      <c r="Q680" s="8" t="s">
        <v>31</v>
      </c>
    </row>
    <row r="681" ht="15.75" customHeight="1">
      <c r="A681" s="6" t="s">
        <v>2372</v>
      </c>
      <c r="B681" s="6" t="s">
        <v>2378</v>
      </c>
      <c r="C681" s="6" t="s">
        <v>782</v>
      </c>
      <c r="D681" s="6" t="s">
        <v>2379</v>
      </c>
      <c r="E681" s="6" t="s">
        <v>2380</v>
      </c>
      <c r="F681" s="6" t="s">
        <v>26</v>
      </c>
      <c r="G681" s="6">
        <v>47991.0</v>
      </c>
      <c r="H681" s="6" t="s">
        <v>2376</v>
      </c>
      <c r="I681" s="7">
        <v>44354.0</v>
      </c>
      <c r="J681" s="7">
        <v>44407.0</v>
      </c>
      <c r="K681" s="6" t="s">
        <v>248</v>
      </c>
      <c r="L681" s="6" t="s">
        <v>2377</v>
      </c>
      <c r="M681" s="6" t="s">
        <v>1700</v>
      </c>
      <c r="Q681" s="8" t="s">
        <v>31</v>
      </c>
    </row>
    <row r="682" ht="15.75" customHeight="1">
      <c r="A682" s="6" t="s">
        <v>2372</v>
      </c>
      <c r="B682" s="6" t="s">
        <v>2381</v>
      </c>
      <c r="C682" s="6" t="s">
        <v>782</v>
      </c>
      <c r="D682" s="6" t="s">
        <v>2382</v>
      </c>
      <c r="E682" s="6" t="s">
        <v>2383</v>
      </c>
      <c r="F682" s="6" t="s">
        <v>26</v>
      </c>
      <c r="G682" s="6">
        <v>47993.0</v>
      </c>
      <c r="H682" s="6" t="s">
        <v>2376</v>
      </c>
      <c r="I682" s="7">
        <v>44354.0</v>
      </c>
      <c r="J682" s="7">
        <v>44407.0</v>
      </c>
      <c r="K682" s="6" t="s">
        <v>28</v>
      </c>
      <c r="L682" s="6" t="s">
        <v>150</v>
      </c>
      <c r="M682" s="6" t="s">
        <v>45</v>
      </c>
      <c r="Q682" s="8" t="s">
        <v>31</v>
      </c>
    </row>
    <row r="683" ht="15.75" customHeight="1">
      <c r="A683" s="6" t="s">
        <v>2384</v>
      </c>
      <c r="B683" s="6" t="s">
        <v>2385</v>
      </c>
      <c r="C683" s="6" t="s">
        <v>365</v>
      </c>
      <c r="D683" s="6" t="s">
        <v>2386</v>
      </c>
      <c r="E683" s="6" t="s">
        <v>2387</v>
      </c>
      <c r="F683" s="6" t="s">
        <v>26</v>
      </c>
      <c r="G683" s="6">
        <v>47165.0</v>
      </c>
      <c r="H683" s="6" t="s">
        <v>2388</v>
      </c>
      <c r="I683" s="7">
        <v>44340.0</v>
      </c>
      <c r="J683" s="7">
        <v>44351.0</v>
      </c>
      <c r="K683" s="6" t="s">
        <v>28</v>
      </c>
      <c r="L683" s="6" t="s">
        <v>1590</v>
      </c>
      <c r="M683" s="6" t="s">
        <v>498</v>
      </c>
      <c r="Q683" s="8" t="s">
        <v>31</v>
      </c>
    </row>
    <row r="684" ht="15.75" customHeight="1">
      <c r="A684" s="6" t="s">
        <v>2384</v>
      </c>
      <c r="B684" s="6" t="s">
        <v>2389</v>
      </c>
      <c r="C684" s="6" t="s">
        <v>365</v>
      </c>
      <c r="D684" s="6" t="s">
        <v>2390</v>
      </c>
      <c r="E684" s="6" t="s">
        <v>2387</v>
      </c>
      <c r="F684" s="6" t="s">
        <v>26</v>
      </c>
      <c r="G684" s="6">
        <v>47165.0</v>
      </c>
      <c r="H684" s="6" t="s">
        <v>2388</v>
      </c>
      <c r="I684" s="7">
        <v>44341.0</v>
      </c>
      <c r="J684" s="7">
        <v>44377.0</v>
      </c>
      <c r="K684" s="6" t="s">
        <v>28</v>
      </c>
      <c r="L684" s="6" t="s">
        <v>1590</v>
      </c>
      <c r="M684" s="6" t="s">
        <v>498</v>
      </c>
      <c r="Q684" s="8" t="s">
        <v>31</v>
      </c>
    </row>
    <row r="685" ht="15.75" customHeight="1">
      <c r="A685" s="6" t="s">
        <v>2391</v>
      </c>
      <c r="B685" s="6" t="s">
        <v>2392</v>
      </c>
      <c r="C685" s="6" t="s">
        <v>2393</v>
      </c>
      <c r="D685" s="6" t="s">
        <v>2394</v>
      </c>
      <c r="E685" s="6" t="s">
        <v>2395</v>
      </c>
      <c r="F685" s="6" t="s">
        <v>26</v>
      </c>
      <c r="G685" s="6">
        <v>47374.0</v>
      </c>
      <c r="H685" s="6" t="s">
        <v>2396</v>
      </c>
      <c r="I685" s="7">
        <v>44105.0</v>
      </c>
      <c r="J685" s="7">
        <v>44412.0</v>
      </c>
      <c r="K685" s="6" t="s">
        <v>223</v>
      </c>
      <c r="L685" s="6" t="s">
        <v>2397</v>
      </c>
      <c r="M685" s="6" t="s">
        <v>159</v>
      </c>
      <c r="Q685" s="8" t="s">
        <v>31</v>
      </c>
    </row>
    <row r="686" ht="15.75" customHeight="1">
      <c r="A686" s="6" t="s">
        <v>2391</v>
      </c>
      <c r="B686" s="6" t="s">
        <v>2398</v>
      </c>
      <c r="C686" s="6" t="s">
        <v>2393</v>
      </c>
      <c r="D686" s="6" t="s">
        <v>2399</v>
      </c>
      <c r="E686" s="6" t="s">
        <v>2395</v>
      </c>
      <c r="F686" s="6" t="s">
        <v>26</v>
      </c>
      <c r="G686" s="6">
        <v>47374.0</v>
      </c>
      <c r="H686" s="6" t="s">
        <v>2396</v>
      </c>
      <c r="I686" s="7">
        <v>44105.0</v>
      </c>
      <c r="J686" s="7">
        <v>44372.0</v>
      </c>
      <c r="K686" s="6" t="s">
        <v>28</v>
      </c>
      <c r="L686" s="6" t="s">
        <v>193</v>
      </c>
      <c r="M686" s="6" t="s">
        <v>159</v>
      </c>
      <c r="Q686" s="8" t="s">
        <v>31</v>
      </c>
    </row>
    <row r="687" ht="15.75" customHeight="1">
      <c r="A687" s="6" t="s">
        <v>2391</v>
      </c>
      <c r="B687" s="6" t="s">
        <v>2400</v>
      </c>
      <c r="C687" s="6" t="s">
        <v>2393</v>
      </c>
      <c r="D687" s="6" t="s">
        <v>2401</v>
      </c>
      <c r="E687" s="6" t="s">
        <v>2395</v>
      </c>
      <c r="F687" s="6" t="s">
        <v>26</v>
      </c>
      <c r="G687" s="6">
        <v>47374.0</v>
      </c>
      <c r="H687" s="6" t="s">
        <v>2396</v>
      </c>
      <c r="I687" s="7">
        <v>44105.0</v>
      </c>
      <c r="J687" s="7">
        <v>44412.0</v>
      </c>
      <c r="K687" s="6" t="s">
        <v>223</v>
      </c>
      <c r="L687" s="6" t="s">
        <v>2397</v>
      </c>
      <c r="M687" s="6" t="s">
        <v>159</v>
      </c>
      <c r="Q687" s="8" t="s">
        <v>31</v>
      </c>
    </row>
    <row r="688" ht="15.75" customHeight="1">
      <c r="A688" s="6" t="s">
        <v>2391</v>
      </c>
      <c r="B688" s="6" t="s">
        <v>2402</v>
      </c>
      <c r="C688" s="6" t="s">
        <v>2393</v>
      </c>
      <c r="D688" s="6" t="s">
        <v>2403</v>
      </c>
      <c r="E688" s="6" t="s">
        <v>2395</v>
      </c>
      <c r="F688" s="6" t="s">
        <v>26</v>
      </c>
      <c r="G688" s="6">
        <v>47374.0</v>
      </c>
      <c r="H688" s="6" t="s">
        <v>2396</v>
      </c>
      <c r="I688" s="7">
        <v>44105.0</v>
      </c>
      <c r="J688" s="7">
        <v>44412.0</v>
      </c>
      <c r="K688" s="6" t="s">
        <v>223</v>
      </c>
      <c r="L688" s="6" t="s">
        <v>2397</v>
      </c>
      <c r="M688" s="6" t="s">
        <v>159</v>
      </c>
      <c r="Q688" s="8" t="s">
        <v>31</v>
      </c>
    </row>
    <row r="689" ht="15.75" customHeight="1">
      <c r="A689" s="6" t="s">
        <v>2391</v>
      </c>
      <c r="B689" s="6" t="s">
        <v>2404</v>
      </c>
      <c r="C689" s="6" t="s">
        <v>2393</v>
      </c>
      <c r="D689" s="6" t="s">
        <v>2405</v>
      </c>
      <c r="E689" s="6" t="s">
        <v>2395</v>
      </c>
      <c r="F689" s="6" t="s">
        <v>26</v>
      </c>
      <c r="G689" s="6">
        <v>47374.0</v>
      </c>
      <c r="H689" s="6" t="s">
        <v>2406</v>
      </c>
      <c r="I689" s="7">
        <v>44349.0</v>
      </c>
      <c r="J689" s="7">
        <v>44412.0</v>
      </c>
      <c r="K689" s="6" t="s">
        <v>28</v>
      </c>
      <c r="M689" s="6" t="s">
        <v>70</v>
      </c>
      <c r="O689" s="6" t="s">
        <v>2407</v>
      </c>
      <c r="Q689" s="8" t="s">
        <v>249</v>
      </c>
    </row>
    <row r="690" ht="15.75" customHeight="1">
      <c r="A690" s="6" t="s">
        <v>2391</v>
      </c>
      <c r="B690" s="6" t="s">
        <v>2408</v>
      </c>
      <c r="C690" s="6" t="s">
        <v>2393</v>
      </c>
      <c r="D690" s="6" t="s">
        <v>2409</v>
      </c>
      <c r="E690" s="6" t="s">
        <v>2395</v>
      </c>
      <c r="F690" s="6" t="s">
        <v>26</v>
      </c>
      <c r="G690" s="6" t="s">
        <v>2410</v>
      </c>
      <c r="H690" s="6" t="s">
        <v>2396</v>
      </c>
      <c r="I690" s="7">
        <v>44105.0</v>
      </c>
      <c r="J690" s="7">
        <v>44372.0</v>
      </c>
      <c r="K690" s="6" t="s">
        <v>28</v>
      </c>
      <c r="L690" s="6" t="s">
        <v>224</v>
      </c>
      <c r="M690" s="6" t="s">
        <v>159</v>
      </c>
      <c r="Q690" s="8" t="s">
        <v>31</v>
      </c>
    </row>
    <row r="691" ht="15.75" customHeight="1">
      <c r="A691" s="6" t="s">
        <v>2411</v>
      </c>
      <c r="B691" s="6" t="s">
        <v>2412</v>
      </c>
      <c r="C691" s="6" t="s">
        <v>2413</v>
      </c>
      <c r="D691" s="6" t="s">
        <v>2414</v>
      </c>
      <c r="E691" s="6" t="s">
        <v>2415</v>
      </c>
      <c r="F691" s="6" t="s">
        <v>26</v>
      </c>
      <c r="G691" s="6">
        <v>46714.0</v>
      </c>
      <c r="H691" s="6" t="s">
        <v>2416</v>
      </c>
      <c r="I691" s="7">
        <v>44354.0</v>
      </c>
      <c r="J691" s="7">
        <v>44407.0</v>
      </c>
      <c r="K691" s="6" t="s">
        <v>248</v>
      </c>
      <c r="L691" s="6" t="s">
        <v>69</v>
      </c>
      <c r="P691" s="6" t="s">
        <v>2417</v>
      </c>
      <c r="Q691" s="8" t="s">
        <v>31</v>
      </c>
    </row>
    <row r="692" ht="15.75" customHeight="1">
      <c r="A692" s="6" t="s">
        <v>2418</v>
      </c>
      <c r="B692" s="6" t="s">
        <v>2419</v>
      </c>
      <c r="C692" s="6" t="s">
        <v>2413</v>
      </c>
      <c r="D692" s="6" t="s">
        <v>2420</v>
      </c>
      <c r="E692" s="6" t="s">
        <v>2415</v>
      </c>
      <c r="F692" s="6" t="s">
        <v>26</v>
      </c>
      <c r="G692" s="6">
        <v>46714.0</v>
      </c>
      <c r="H692" s="6" t="s">
        <v>2421</v>
      </c>
      <c r="I692" s="7">
        <v>44348.0</v>
      </c>
      <c r="J692" s="7">
        <v>44407.0</v>
      </c>
      <c r="K692" s="6" t="s">
        <v>28</v>
      </c>
      <c r="M692" s="6" t="s">
        <v>349</v>
      </c>
      <c r="Q692" s="8" t="s">
        <v>31</v>
      </c>
    </row>
    <row r="693" ht="15.75" customHeight="1">
      <c r="A693" s="6" t="s">
        <v>2411</v>
      </c>
      <c r="B693" s="6" t="s">
        <v>2422</v>
      </c>
      <c r="C693" s="6" t="s">
        <v>2413</v>
      </c>
      <c r="D693" s="6" t="s">
        <v>2423</v>
      </c>
      <c r="E693" s="6" t="s">
        <v>2424</v>
      </c>
      <c r="F693" s="6" t="s">
        <v>26</v>
      </c>
      <c r="G693" s="6">
        <v>46777.0</v>
      </c>
      <c r="H693" s="6" t="s">
        <v>2416</v>
      </c>
      <c r="I693" s="7">
        <v>44354.0</v>
      </c>
      <c r="J693" s="7">
        <v>44407.0</v>
      </c>
      <c r="K693" s="6" t="s">
        <v>248</v>
      </c>
      <c r="L693" s="6" t="s">
        <v>69</v>
      </c>
      <c r="M693" s="6" t="s">
        <v>402</v>
      </c>
      <c r="Q693" s="8" t="s">
        <v>31</v>
      </c>
    </row>
    <row r="694" ht="15.75" customHeight="1">
      <c r="A694" s="6" t="s">
        <v>2418</v>
      </c>
      <c r="B694" s="6" t="s">
        <v>2425</v>
      </c>
      <c r="C694" s="6" t="s">
        <v>2413</v>
      </c>
      <c r="D694" s="6" t="s">
        <v>2426</v>
      </c>
      <c r="E694" s="6" t="s">
        <v>2415</v>
      </c>
      <c r="F694" s="6" t="s">
        <v>26</v>
      </c>
      <c r="G694" s="6" t="s">
        <v>2427</v>
      </c>
      <c r="H694" s="6" t="s">
        <v>2421</v>
      </c>
      <c r="I694" s="7">
        <v>44348.0</v>
      </c>
      <c r="J694" s="7">
        <v>44407.0</v>
      </c>
      <c r="K694" s="6" t="s">
        <v>28</v>
      </c>
      <c r="M694" s="6" t="s">
        <v>2428</v>
      </c>
      <c r="Q694" s="8" t="s">
        <v>31</v>
      </c>
    </row>
    <row r="695" ht="15.75" customHeight="1">
      <c r="A695" s="6" t="s">
        <v>2429</v>
      </c>
      <c r="B695" s="6" t="s">
        <v>2430</v>
      </c>
      <c r="C695" s="6" t="s">
        <v>2431</v>
      </c>
      <c r="D695" s="6" t="s">
        <v>2432</v>
      </c>
      <c r="E695" s="6" t="s">
        <v>2433</v>
      </c>
      <c r="F695" s="6" t="s">
        <v>26</v>
      </c>
      <c r="G695" s="6">
        <v>47923.0</v>
      </c>
      <c r="H695" s="6" t="s">
        <v>2434</v>
      </c>
      <c r="I695" s="7">
        <v>44013.0</v>
      </c>
      <c r="J695" s="7">
        <v>44377.0</v>
      </c>
      <c r="K695" s="6" t="s">
        <v>28</v>
      </c>
      <c r="L695" s="6" t="s">
        <v>44</v>
      </c>
      <c r="M695" s="6" t="s">
        <v>1353</v>
      </c>
      <c r="Q695" s="8" t="s">
        <v>31</v>
      </c>
    </row>
    <row r="696" ht="15.75" customHeight="1">
      <c r="A696" s="6" t="s">
        <v>2435</v>
      </c>
      <c r="B696" s="6" t="s">
        <v>2436</v>
      </c>
      <c r="C696" s="6" t="s">
        <v>2431</v>
      </c>
      <c r="D696" s="6" t="s">
        <v>2437</v>
      </c>
      <c r="E696" s="6" t="s">
        <v>2438</v>
      </c>
      <c r="F696" s="6" t="s">
        <v>26</v>
      </c>
      <c r="G696" s="6">
        <v>47960.0</v>
      </c>
      <c r="H696" s="6" t="s">
        <v>2439</v>
      </c>
      <c r="I696" s="7">
        <v>44354.0</v>
      </c>
      <c r="J696" s="7">
        <v>44407.0</v>
      </c>
      <c r="K696" s="6" t="s">
        <v>252</v>
      </c>
      <c r="L696" s="6" t="s">
        <v>69</v>
      </c>
      <c r="P696" s="6" t="s">
        <v>2440</v>
      </c>
      <c r="Q696" s="8" t="s">
        <v>31</v>
      </c>
    </row>
    <row r="697" ht="15.75" customHeight="1">
      <c r="A697" s="6" t="s">
        <v>810</v>
      </c>
      <c r="B697" s="6" t="s">
        <v>2441</v>
      </c>
      <c r="C697" s="6" t="s">
        <v>2431</v>
      </c>
      <c r="D697" s="6" t="s">
        <v>2442</v>
      </c>
      <c r="E697" s="6" t="s">
        <v>2443</v>
      </c>
      <c r="F697" s="6" t="s">
        <v>26</v>
      </c>
      <c r="G697" s="6">
        <v>47995.0</v>
      </c>
      <c r="H697" s="6" t="s">
        <v>2444</v>
      </c>
      <c r="I697" s="7">
        <v>44354.0</v>
      </c>
      <c r="J697" s="7">
        <v>44399.0</v>
      </c>
      <c r="K697" s="6" t="s">
        <v>186</v>
      </c>
      <c r="L697" s="6" t="s">
        <v>815</v>
      </c>
      <c r="M697" s="6" t="s">
        <v>402</v>
      </c>
      <c r="Q697" s="8" t="s">
        <v>31</v>
      </c>
    </row>
    <row r="698" ht="15.75" customHeight="1">
      <c r="A698" s="6" t="s">
        <v>2429</v>
      </c>
      <c r="B698" s="6" t="s">
        <v>2445</v>
      </c>
      <c r="C698" s="6" t="s">
        <v>2431</v>
      </c>
      <c r="D698" s="6" t="s">
        <v>2446</v>
      </c>
      <c r="E698" s="6" t="s">
        <v>2447</v>
      </c>
      <c r="F698" s="6" t="s">
        <v>26</v>
      </c>
      <c r="G698" s="6" t="s">
        <v>2448</v>
      </c>
      <c r="H698" s="6" t="s">
        <v>2434</v>
      </c>
      <c r="I698" s="7">
        <v>44044.0</v>
      </c>
      <c r="J698" s="7">
        <v>44377.0</v>
      </c>
      <c r="K698" s="6" t="s">
        <v>28</v>
      </c>
      <c r="L698" s="6" t="s">
        <v>44</v>
      </c>
      <c r="M698" s="6" t="s">
        <v>1353</v>
      </c>
      <c r="Q698" s="8" t="s">
        <v>31</v>
      </c>
    </row>
    <row r="699" ht="15.75" customHeight="1">
      <c r="Q699" s="8"/>
    </row>
    <row r="700" ht="15.75" customHeight="1">
      <c r="Q700" s="8"/>
    </row>
    <row r="701" ht="15.75" customHeight="1">
      <c r="Q701" s="8"/>
    </row>
    <row r="702" ht="15.75" customHeight="1">
      <c r="Q702" s="8"/>
    </row>
    <row r="703" ht="15.75" customHeight="1">
      <c r="Q703" s="8"/>
    </row>
    <row r="704" ht="15.75" customHeight="1">
      <c r="Q704" s="8"/>
    </row>
    <row r="705" ht="15.75" customHeight="1">
      <c r="Q705" s="8"/>
    </row>
    <row r="706" ht="15.75" customHeight="1">
      <c r="Q706" s="8"/>
    </row>
    <row r="707" ht="15.75" customHeight="1">
      <c r="Q707" s="8"/>
    </row>
    <row r="708" ht="15.75" customHeight="1">
      <c r="Q708" s="8"/>
    </row>
    <row r="709" ht="15.75" customHeight="1">
      <c r="Q709" s="8"/>
    </row>
    <row r="710" ht="15.75" customHeight="1">
      <c r="Q710" s="8"/>
    </row>
    <row r="711" ht="15.75" customHeight="1">
      <c r="Q711" s="8"/>
    </row>
    <row r="712" ht="15.75" customHeight="1">
      <c r="Q712" s="8"/>
    </row>
    <row r="713" ht="15.75" customHeight="1">
      <c r="Q713" s="8"/>
    </row>
    <row r="714" ht="15.75" customHeight="1">
      <c r="Q714" s="8"/>
    </row>
    <row r="715" ht="15.75" customHeight="1">
      <c r="Q715" s="8"/>
    </row>
    <row r="716" ht="15.75" customHeight="1">
      <c r="Q716" s="8"/>
    </row>
    <row r="717" ht="15.75" customHeight="1">
      <c r="Q717" s="8"/>
    </row>
    <row r="718" ht="15.75" customHeight="1">
      <c r="Q718" s="8"/>
    </row>
    <row r="719" ht="15.75" customHeight="1">
      <c r="Q719" s="8"/>
    </row>
    <row r="720" ht="15.75" customHeight="1">
      <c r="Q720" s="8"/>
    </row>
    <row r="721" ht="15.75" customHeight="1">
      <c r="Q721" s="8"/>
    </row>
    <row r="722" ht="15.75" customHeight="1">
      <c r="Q722" s="8"/>
    </row>
    <row r="723" ht="15.75" customHeight="1">
      <c r="Q723" s="8"/>
    </row>
    <row r="724" ht="15.75" customHeight="1">
      <c r="Q724" s="8"/>
    </row>
    <row r="725" ht="15.75" customHeight="1">
      <c r="Q725" s="8"/>
    </row>
    <row r="726" ht="15.75" customHeight="1">
      <c r="Q726" s="8"/>
    </row>
    <row r="727" ht="15.75" customHeight="1">
      <c r="Q727" s="8"/>
    </row>
    <row r="728" ht="15.75" customHeight="1">
      <c r="Q728" s="8"/>
    </row>
    <row r="729" ht="15.75" customHeight="1">
      <c r="Q729" s="8"/>
    </row>
    <row r="730" ht="15.75" customHeight="1">
      <c r="Q730" s="8"/>
    </row>
    <row r="731" ht="15.75" customHeight="1">
      <c r="Q731" s="8"/>
    </row>
    <row r="732" ht="15.75" customHeight="1">
      <c r="Q732" s="8"/>
    </row>
    <row r="733" ht="15.75" customHeight="1">
      <c r="Q733" s="8"/>
    </row>
    <row r="734" ht="15.75" customHeight="1">
      <c r="Q734" s="8"/>
    </row>
    <row r="735" ht="15.75" customHeight="1">
      <c r="Q735" s="8"/>
    </row>
    <row r="736" ht="15.75" customHeight="1">
      <c r="Q736" s="8"/>
    </row>
    <row r="737" ht="15.75" customHeight="1">
      <c r="Q737" s="8"/>
    </row>
    <row r="738" ht="15.75" customHeight="1">
      <c r="Q738" s="8"/>
    </row>
    <row r="739" ht="15.75" customHeight="1">
      <c r="Q739" s="8"/>
    </row>
    <row r="740" ht="15.75" customHeight="1">
      <c r="Q740" s="8"/>
    </row>
    <row r="741" ht="15.75" customHeight="1">
      <c r="Q741" s="8"/>
    </row>
    <row r="742" ht="15.75" customHeight="1">
      <c r="Q742" s="8"/>
    </row>
    <row r="743" ht="15.75" customHeight="1">
      <c r="Q743" s="8"/>
    </row>
    <row r="744" ht="15.75" customHeight="1">
      <c r="Q744" s="8"/>
    </row>
    <row r="745" ht="15.75" customHeight="1">
      <c r="Q745" s="8"/>
    </row>
    <row r="746" ht="15.75" customHeight="1">
      <c r="Q746" s="8"/>
    </row>
    <row r="747" ht="15.75" customHeight="1">
      <c r="Q747" s="8"/>
    </row>
    <row r="748" ht="15.75" customHeight="1">
      <c r="Q748" s="8"/>
    </row>
    <row r="749" ht="15.75" customHeight="1">
      <c r="Q749" s="8"/>
    </row>
    <row r="750" ht="15.75" customHeight="1">
      <c r="Q750" s="8"/>
    </row>
    <row r="751" ht="15.75" customHeight="1">
      <c r="Q751" s="8"/>
    </row>
    <row r="752" ht="15.75" customHeight="1">
      <c r="Q752" s="8"/>
    </row>
    <row r="753" ht="15.75" customHeight="1">
      <c r="Q753" s="8"/>
    </row>
    <row r="754" ht="15.75" customHeight="1">
      <c r="Q754" s="8"/>
    </row>
    <row r="755" ht="15.75" customHeight="1">
      <c r="Q755" s="8"/>
    </row>
    <row r="756" ht="15.75" customHeight="1">
      <c r="Q756" s="8"/>
    </row>
    <row r="757" ht="15.75" customHeight="1">
      <c r="Q757" s="8"/>
    </row>
    <row r="758" ht="15.75" customHeight="1">
      <c r="Q758" s="8"/>
    </row>
    <row r="759" ht="15.75" customHeight="1">
      <c r="Q759" s="8"/>
    </row>
    <row r="760" ht="15.75" customHeight="1">
      <c r="Q760" s="8"/>
    </row>
    <row r="761" ht="15.75" customHeight="1">
      <c r="Q761" s="8"/>
    </row>
    <row r="762" ht="15.75" customHeight="1">
      <c r="Q762" s="8"/>
    </row>
    <row r="763" ht="15.75" customHeight="1">
      <c r="Q763" s="8"/>
    </row>
    <row r="764" ht="15.75" customHeight="1">
      <c r="Q764" s="8"/>
    </row>
    <row r="765" ht="15.75" customHeight="1">
      <c r="Q765" s="8"/>
    </row>
    <row r="766" ht="15.75" customHeight="1">
      <c r="Q766" s="8"/>
    </row>
    <row r="767" ht="15.75" customHeight="1">
      <c r="Q767" s="8"/>
    </row>
    <row r="768" ht="15.75" customHeight="1">
      <c r="Q768" s="8"/>
    </row>
    <row r="769" ht="15.75" customHeight="1">
      <c r="Q769" s="8"/>
    </row>
    <row r="770" ht="15.75" customHeight="1">
      <c r="Q770" s="8"/>
    </row>
    <row r="771" ht="15.75" customHeight="1">
      <c r="Q771" s="8"/>
    </row>
    <row r="772" ht="15.75" customHeight="1">
      <c r="Q772" s="8"/>
    </row>
    <row r="773" ht="15.75" customHeight="1">
      <c r="Q773" s="8"/>
    </row>
    <row r="774" ht="15.75" customHeight="1">
      <c r="Q774" s="8"/>
    </row>
    <row r="775" ht="15.75" customHeight="1">
      <c r="Q775" s="8"/>
    </row>
    <row r="776" ht="15.75" customHeight="1">
      <c r="Q776" s="8"/>
    </row>
    <row r="777" ht="15.75" customHeight="1">
      <c r="Q777" s="8"/>
    </row>
    <row r="778" ht="15.75" customHeight="1">
      <c r="Q778" s="8"/>
    </row>
    <row r="779" ht="15.75" customHeight="1">
      <c r="Q779" s="8"/>
    </row>
    <row r="780" ht="15.75" customHeight="1">
      <c r="Q780" s="8"/>
    </row>
    <row r="781" ht="15.75" customHeight="1">
      <c r="Q781" s="8"/>
    </row>
    <row r="782" ht="15.75" customHeight="1">
      <c r="Q782" s="8"/>
    </row>
    <row r="783" ht="15.75" customHeight="1">
      <c r="Q783" s="8"/>
    </row>
    <row r="784" ht="15.75" customHeight="1">
      <c r="Q784" s="8"/>
    </row>
    <row r="785" ht="15.75" customHeight="1">
      <c r="Q785" s="8"/>
    </row>
    <row r="786" ht="15.75" customHeight="1">
      <c r="Q786" s="8"/>
    </row>
    <row r="787" ht="15.75" customHeight="1">
      <c r="Q787" s="8"/>
    </row>
    <row r="788" ht="15.75" customHeight="1">
      <c r="Q788" s="8"/>
    </row>
    <row r="789" ht="15.75" customHeight="1">
      <c r="Q789" s="8"/>
    </row>
    <row r="790" ht="15.75" customHeight="1">
      <c r="Q790" s="8"/>
    </row>
    <row r="791" ht="15.75" customHeight="1">
      <c r="Q791" s="8"/>
    </row>
    <row r="792" ht="15.75" customHeight="1">
      <c r="Q792" s="8"/>
    </row>
    <row r="793" ht="15.75" customHeight="1">
      <c r="Q793" s="8"/>
    </row>
    <row r="794" ht="15.75" customHeight="1">
      <c r="Q794" s="8"/>
    </row>
    <row r="795" ht="15.75" customHeight="1">
      <c r="Q795" s="8"/>
    </row>
    <row r="796" ht="15.75" customHeight="1">
      <c r="Q796" s="8"/>
    </row>
    <row r="797" ht="15.75" customHeight="1">
      <c r="Q797" s="8"/>
    </row>
    <row r="798" ht="15.75" customHeight="1">
      <c r="Q798" s="8"/>
    </row>
    <row r="799" ht="15.75" customHeight="1">
      <c r="Q799" s="8"/>
    </row>
    <row r="800" ht="15.75" customHeight="1">
      <c r="Q800" s="8"/>
    </row>
    <row r="801" ht="15.75" customHeight="1">
      <c r="Q801" s="8"/>
    </row>
    <row r="802" ht="15.75" customHeight="1">
      <c r="Q802" s="8"/>
    </row>
    <row r="803" ht="15.75" customHeight="1">
      <c r="Q803" s="8"/>
    </row>
    <row r="804" ht="15.75" customHeight="1">
      <c r="Q804" s="8"/>
    </row>
    <row r="805" ht="15.75" customHeight="1">
      <c r="Q805" s="8"/>
    </row>
    <row r="806" ht="15.75" customHeight="1">
      <c r="Q806" s="8"/>
    </row>
    <row r="807" ht="15.75" customHeight="1">
      <c r="Q807" s="8"/>
    </row>
    <row r="808" ht="15.75" customHeight="1">
      <c r="Q808" s="8"/>
    </row>
    <row r="809" ht="15.75" customHeight="1">
      <c r="Q809" s="8"/>
    </row>
    <row r="810" ht="15.75" customHeight="1">
      <c r="Q810" s="8"/>
    </row>
    <row r="811" ht="15.75" customHeight="1">
      <c r="Q811" s="8"/>
    </row>
    <row r="812" ht="15.75" customHeight="1">
      <c r="Q812" s="8"/>
    </row>
    <row r="813" ht="15.75" customHeight="1">
      <c r="Q813" s="8"/>
    </row>
    <row r="814" ht="15.75" customHeight="1">
      <c r="Q814" s="8"/>
    </row>
    <row r="815" ht="15.75" customHeight="1">
      <c r="Q815" s="8"/>
    </row>
    <row r="816" ht="15.75" customHeight="1">
      <c r="Q816" s="8"/>
    </row>
    <row r="817" ht="15.75" customHeight="1">
      <c r="Q817" s="8"/>
    </row>
    <row r="818" ht="15.75" customHeight="1">
      <c r="Q818" s="8"/>
    </row>
    <row r="819" ht="15.75" customHeight="1">
      <c r="Q819" s="8"/>
    </row>
    <row r="820" ht="15.75" customHeight="1">
      <c r="Q820" s="8"/>
    </row>
    <row r="821" ht="15.75" customHeight="1">
      <c r="Q821" s="8"/>
    </row>
    <row r="822" ht="15.75" customHeight="1">
      <c r="Q822" s="8"/>
    </row>
    <row r="823" ht="15.75" customHeight="1">
      <c r="Q823" s="8"/>
    </row>
    <row r="824" ht="15.75" customHeight="1">
      <c r="Q824" s="8"/>
    </row>
    <row r="825" ht="15.75" customHeight="1">
      <c r="Q825" s="8"/>
    </row>
    <row r="826" ht="15.75" customHeight="1">
      <c r="Q826" s="8"/>
    </row>
    <row r="827" ht="15.75" customHeight="1">
      <c r="Q827" s="8"/>
    </row>
    <row r="828" ht="15.75" customHeight="1">
      <c r="Q828" s="8"/>
    </row>
    <row r="829" ht="15.75" customHeight="1">
      <c r="Q829" s="8"/>
    </row>
    <row r="830" ht="15.75" customHeight="1">
      <c r="Q830" s="8"/>
    </row>
    <row r="831" ht="15.75" customHeight="1">
      <c r="Q831" s="8"/>
    </row>
    <row r="832" ht="15.75" customHeight="1">
      <c r="Q832" s="8"/>
    </row>
    <row r="833" ht="15.75" customHeight="1">
      <c r="Q833" s="8"/>
    </row>
    <row r="834" ht="15.75" customHeight="1">
      <c r="Q834" s="8"/>
    </row>
    <row r="835" ht="15.75" customHeight="1">
      <c r="Q835" s="8"/>
    </row>
    <row r="836" ht="15.75" customHeight="1">
      <c r="Q836" s="8"/>
    </row>
    <row r="837" ht="15.75" customHeight="1">
      <c r="Q837" s="8"/>
    </row>
    <row r="838" ht="15.75" customHeight="1">
      <c r="Q838" s="8"/>
    </row>
    <row r="839" ht="15.75" customHeight="1">
      <c r="Q839" s="8"/>
    </row>
    <row r="840" ht="15.75" customHeight="1">
      <c r="Q840" s="8"/>
    </row>
    <row r="841" ht="15.75" customHeight="1">
      <c r="Q841" s="8"/>
    </row>
    <row r="842" ht="15.75" customHeight="1">
      <c r="Q842" s="8"/>
    </row>
    <row r="843" ht="15.75" customHeight="1">
      <c r="Q843" s="8"/>
    </row>
    <row r="844" ht="15.75" customHeight="1">
      <c r="Q844" s="8"/>
    </row>
    <row r="845" ht="15.75" customHeight="1">
      <c r="Q845" s="8"/>
    </row>
    <row r="846" ht="15.75" customHeight="1">
      <c r="Q846" s="8"/>
    </row>
    <row r="847" ht="15.75" customHeight="1">
      <c r="Q847" s="8"/>
    </row>
    <row r="848" ht="15.75" customHeight="1">
      <c r="Q848" s="8"/>
    </row>
    <row r="849" ht="15.75" customHeight="1">
      <c r="Q849" s="8"/>
    </row>
    <row r="850" ht="15.75" customHeight="1">
      <c r="Q850" s="8"/>
    </row>
    <row r="851" ht="15.75" customHeight="1">
      <c r="Q851" s="8"/>
    </row>
    <row r="852" ht="15.75" customHeight="1">
      <c r="Q852" s="8"/>
    </row>
    <row r="853" ht="15.75" customHeight="1">
      <c r="Q853" s="8"/>
    </row>
    <row r="854" ht="15.75" customHeight="1">
      <c r="Q854" s="8"/>
    </row>
    <row r="855" ht="15.75" customHeight="1">
      <c r="Q855" s="8"/>
    </row>
    <row r="856" ht="15.75" customHeight="1">
      <c r="Q856" s="8"/>
    </row>
    <row r="857" ht="15.75" customHeight="1">
      <c r="Q857" s="8"/>
    </row>
    <row r="858" ht="15.75" customHeight="1">
      <c r="Q858" s="8"/>
    </row>
    <row r="859" ht="15.75" customHeight="1">
      <c r="Q859" s="8"/>
    </row>
    <row r="860" ht="15.75" customHeight="1">
      <c r="Q860" s="8"/>
    </row>
    <row r="861" ht="15.75" customHeight="1">
      <c r="Q861" s="8"/>
    </row>
    <row r="862" ht="15.75" customHeight="1">
      <c r="Q862" s="8"/>
    </row>
    <row r="863" ht="15.75" customHeight="1">
      <c r="Q863" s="8"/>
    </row>
    <row r="864" ht="15.75" customHeight="1">
      <c r="Q864" s="8"/>
    </row>
    <row r="865" ht="15.75" customHeight="1">
      <c r="Q865" s="8"/>
    </row>
    <row r="866" ht="15.75" customHeight="1">
      <c r="Q866" s="8"/>
    </row>
    <row r="867" ht="15.75" customHeight="1">
      <c r="Q867" s="8"/>
    </row>
    <row r="868" ht="15.75" customHeight="1">
      <c r="Q868" s="8"/>
    </row>
    <row r="869" ht="15.75" customHeight="1">
      <c r="Q869" s="8"/>
    </row>
    <row r="870" ht="15.75" customHeight="1">
      <c r="Q870" s="8"/>
    </row>
    <row r="871" ht="15.75" customHeight="1">
      <c r="Q871" s="8"/>
    </row>
    <row r="872" ht="15.75" customHeight="1">
      <c r="Q872" s="8"/>
    </row>
    <row r="873" ht="15.75" customHeight="1">
      <c r="Q873" s="8"/>
    </row>
    <row r="874" ht="15.75" customHeight="1">
      <c r="Q874" s="8"/>
    </row>
    <row r="875" ht="15.75" customHeight="1">
      <c r="Q875" s="8"/>
    </row>
    <row r="876" ht="15.75" customHeight="1">
      <c r="Q876" s="8"/>
    </row>
    <row r="877" ht="15.75" customHeight="1">
      <c r="Q877" s="8"/>
    </row>
    <row r="878" ht="15.75" customHeight="1">
      <c r="Q878" s="8"/>
    </row>
    <row r="879" ht="15.75" customHeight="1">
      <c r="Q879" s="8"/>
    </row>
    <row r="880" ht="15.75" customHeight="1">
      <c r="Q880" s="8"/>
    </row>
    <row r="881" ht="15.75" customHeight="1">
      <c r="Q881" s="8"/>
    </row>
    <row r="882" ht="15.75" customHeight="1">
      <c r="Q882" s="8"/>
    </row>
    <row r="883" ht="15.75" customHeight="1">
      <c r="Q883" s="8"/>
    </row>
    <row r="884" ht="15.75" customHeight="1">
      <c r="Q884" s="8"/>
    </row>
    <row r="885" ht="15.75" customHeight="1">
      <c r="Q885" s="8"/>
    </row>
    <row r="886" ht="15.75" customHeight="1">
      <c r="Q886" s="8"/>
    </row>
    <row r="887" ht="15.75" customHeight="1">
      <c r="Q887" s="8"/>
    </row>
    <row r="888" ht="15.75" customHeight="1">
      <c r="Q888" s="8"/>
    </row>
    <row r="889" ht="15.75" customHeight="1">
      <c r="Q889" s="8"/>
    </row>
    <row r="890" ht="15.75" customHeight="1">
      <c r="Q890" s="8"/>
    </row>
    <row r="891" ht="15.75" customHeight="1">
      <c r="Q891" s="8"/>
    </row>
    <row r="892" ht="15.75" customHeight="1">
      <c r="Q892" s="8"/>
    </row>
    <row r="893" ht="15.75" customHeight="1">
      <c r="Q893" s="8"/>
    </row>
    <row r="894" ht="15.75" customHeight="1">
      <c r="Q894" s="8"/>
    </row>
    <row r="895" ht="15.75" customHeight="1">
      <c r="Q895" s="8"/>
    </row>
    <row r="896" ht="15.75" customHeight="1">
      <c r="Q896" s="8"/>
    </row>
    <row r="897" ht="15.75" customHeight="1">
      <c r="Q897" s="8"/>
    </row>
    <row r="898" ht="15.75" customHeight="1">
      <c r="Q898" s="8"/>
    </row>
    <row r="899" ht="15.75" customHeight="1">
      <c r="Q899" s="8"/>
    </row>
    <row r="900" ht="15.75" customHeight="1">
      <c r="Q900" s="8"/>
    </row>
    <row r="901" ht="15.75" customHeight="1">
      <c r="Q901" s="8"/>
    </row>
    <row r="902" ht="15.75" customHeight="1">
      <c r="Q902" s="8"/>
    </row>
    <row r="903" ht="15.75" customHeight="1">
      <c r="Q903" s="8"/>
    </row>
    <row r="904" ht="15.75" customHeight="1">
      <c r="Q904" s="8"/>
    </row>
    <row r="905" ht="15.75" customHeight="1">
      <c r="Q905" s="8"/>
    </row>
    <row r="906" ht="15.75" customHeight="1">
      <c r="Q906" s="8"/>
    </row>
    <row r="907" ht="15.75" customHeight="1">
      <c r="Q907" s="8"/>
    </row>
    <row r="908" ht="15.75" customHeight="1">
      <c r="Q908" s="8"/>
    </row>
    <row r="909" ht="15.75" customHeight="1">
      <c r="Q909" s="8"/>
    </row>
    <row r="910" ht="15.75" customHeight="1">
      <c r="Q910" s="8"/>
    </row>
    <row r="911" ht="15.75" customHeight="1">
      <c r="Q911" s="8"/>
    </row>
    <row r="912" ht="15.75" customHeight="1">
      <c r="Q912" s="8"/>
    </row>
    <row r="913" ht="15.75" customHeight="1">
      <c r="Q913" s="8"/>
    </row>
    <row r="914" ht="15.75" customHeight="1">
      <c r="Q914" s="8"/>
    </row>
    <row r="915" ht="15.75" customHeight="1">
      <c r="Q915" s="8"/>
    </row>
    <row r="916" ht="15.75" customHeight="1">
      <c r="Q916" s="8"/>
    </row>
    <row r="917" ht="15.75" customHeight="1">
      <c r="Q917" s="8"/>
    </row>
    <row r="918" ht="15.75" customHeight="1">
      <c r="Q918" s="8"/>
    </row>
    <row r="919" ht="15.75" customHeight="1">
      <c r="Q919" s="8"/>
    </row>
    <row r="920" ht="15.75" customHeight="1">
      <c r="Q920" s="8"/>
    </row>
    <row r="921" ht="15.75" customHeight="1">
      <c r="Q921" s="8"/>
    </row>
    <row r="922" ht="15.75" customHeight="1">
      <c r="Q922" s="8"/>
    </row>
    <row r="923" ht="15.75" customHeight="1">
      <c r="Q923" s="8"/>
    </row>
    <row r="924" ht="15.75" customHeight="1">
      <c r="Q924" s="8"/>
    </row>
    <row r="925" ht="15.75" customHeight="1">
      <c r="Q925" s="8"/>
    </row>
    <row r="926" ht="15.75" customHeight="1">
      <c r="Q926" s="8"/>
    </row>
    <row r="927" ht="15.75" customHeight="1">
      <c r="Q927" s="8"/>
    </row>
    <row r="928" ht="15.75" customHeight="1">
      <c r="Q928" s="8"/>
    </row>
    <row r="929" ht="15.75" customHeight="1">
      <c r="Q929" s="8"/>
    </row>
    <row r="930" ht="15.75" customHeight="1">
      <c r="Q930" s="8"/>
    </row>
    <row r="931" ht="15.75" customHeight="1">
      <c r="Q931" s="8"/>
    </row>
    <row r="932" ht="15.75" customHeight="1">
      <c r="Q932" s="8"/>
    </row>
    <row r="933" ht="15.75" customHeight="1">
      <c r="Q933" s="8"/>
    </row>
    <row r="934" ht="15.75" customHeight="1">
      <c r="Q934" s="8"/>
    </row>
    <row r="935" ht="15.75" customHeight="1">
      <c r="Q935" s="8"/>
    </row>
    <row r="936" ht="15.75" customHeight="1">
      <c r="Q936" s="8"/>
    </row>
    <row r="937" ht="15.75" customHeight="1">
      <c r="Q937" s="8"/>
    </row>
    <row r="938" ht="15.75" customHeight="1">
      <c r="Q938" s="8"/>
    </row>
    <row r="939" ht="15.75" customHeight="1">
      <c r="Q939" s="8"/>
    </row>
    <row r="940" ht="15.75" customHeight="1">
      <c r="Q940" s="8"/>
    </row>
    <row r="941" ht="15.75" customHeight="1">
      <c r="Q941" s="8"/>
    </row>
    <row r="942" ht="15.75" customHeight="1">
      <c r="Q942" s="8"/>
    </row>
    <row r="943" ht="15.75" customHeight="1">
      <c r="Q943" s="8"/>
    </row>
    <row r="944" ht="15.75" customHeight="1">
      <c r="Q944" s="8"/>
    </row>
    <row r="945" ht="15.75" customHeight="1">
      <c r="Q945" s="8"/>
    </row>
    <row r="946" ht="15.75" customHeight="1">
      <c r="Q946" s="8"/>
    </row>
    <row r="947" ht="15.75" customHeight="1">
      <c r="Q947" s="8"/>
    </row>
    <row r="948" ht="15.75" customHeight="1">
      <c r="Q948" s="8"/>
    </row>
    <row r="949" ht="15.75" customHeight="1">
      <c r="Q949" s="8"/>
    </row>
    <row r="950" ht="15.75" customHeight="1">
      <c r="Q950" s="8"/>
    </row>
    <row r="951" ht="15.75" customHeight="1">
      <c r="Q951" s="8"/>
    </row>
    <row r="952" ht="15.75" customHeight="1">
      <c r="Q952" s="8"/>
    </row>
    <row r="953" ht="15.75" customHeight="1">
      <c r="Q953" s="8"/>
    </row>
    <row r="954" ht="15.75" customHeight="1">
      <c r="Q954" s="8"/>
    </row>
    <row r="955" ht="15.75" customHeight="1">
      <c r="Q955" s="8"/>
    </row>
    <row r="956" ht="15.75" customHeight="1">
      <c r="Q956" s="8"/>
    </row>
    <row r="957" ht="15.75" customHeight="1">
      <c r="Q957" s="8"/>
    </row>
    <row r="958" ht="15.75" customHeight="1">
      <c r="Q958" s="8"/>
    </row>
    <row r="959" ht="15.75" customHeight="1">
      <c r="Q959" s="8"/>
    </row>
    <row r="960" ht="15.75" customHeight="1">
      <c r="Q960" s="8"/>
    </row>
    <row r="961" ht="15.75" customHeight="1">
      <c r="Q961" s="8"/>
    </row>
    <row r="962" ht="15.75" customHeight="1">
      <c r="Q962" s="8"/>
    </row>
    <row r="963" ht="15.75" customHeight="1">
      <c r="Q963" s="8"/>
    </row>
    <row r="964" ht="15.75" customHeight="1">
      <c r="Q964" s="8"/>
    </row>
    <row r="965" ht="15.75" customHeight="1">
      <c r="Q965" s="8"/>
    </row>
    <row r="966" ht="15.75" customHeight="1">
      <c r="Q966" s="8"/>
    </row>
    <row r="967" ht="15.75" customHeight="1">
      <c r="Q967" s="8"/>
    </row>
    <row r="968" ht="15.75" customHeight="1">
      <c r="Q968" s="8"/>
    </row>
    <row r="969" ht="15.75" customHeight="1">
      <c r="Q969" s="8"/>
    </row>
    <row r="970" ht="15.75" customHeight="1">
      <c r="Q970" s="8"/>
    </row>
    <row r="971" ht="15.75" customHeight="1">
      <c r="Q971" s="8"/>
    </row>
    <row r="972" ht="15.75" customHeight="1">
      <c r="Q972" s="8"/>
    </row>
    <row r="973" ht="15.75" customHeight="1">
      <c r="Q973" s="8"/>
    </row>
    <row r="974" ht="15.75" customHeight="1">
      <c r="Q974" s="8"/>
    </row>
    <row r="975" ht="15.75" customHeight="1">
      <c r="Q975" s="8"/>
    </row>
    <row r="976" ht="15.75" customHeight="1">
      <c r="Q976" s="8"/>
    </row>
    <row r="977" ht="15.75" customHeight="1">
      <c r="Q977" s="8"/>
    </row>
    <row r="978" ht="15.75" customHeight="1">
      <c r="Q978" s="8"/>
    </row>
    <row r="979" ht="15.75" customHeight="1">
      <c r="Q979" s="8"/>
    </row>
    <row r="980" ht="15.75" customHeight="1">
      <c r="Q980" s="8"/>
    </row>
    <row r="981" ht="15.75" customHeight="1">
      <c r="Q981" s="8"/>
    </row>
    <row r="982" ht="15.75" customHeight="1">
      <c r="Q982" s="8"/>
    </row>
    <row r="983" ht="15.75" customHeight="1">
      <c r="Q983" s="8"/>
    </row>
    <row r="984" ht="15.75" customHeight="1">
      <c r="Q984" s="8"/>
    </row>
    <row r="985" ht="15.75" customHeight="1">
      <c r="Q985" s="8"/>
    </row>
    <row r="986" ht="15.75" customHeight="1">
      <c r="Q986" s="8"/>
    </row>
    <row r="987" ht="15.75" customHeight="1">
      <c r="Q987" s="8"/>
    </row>
    <row r="988" ht="15.75" customHeight="1">
      <c r="Q988" s="8"/>
    </row>
    <row r="989" ht="15.75" customHeight="1">
      <c r="Q989" s="8"/>
    </row>
    <row r="990" ht="15.75" customHeight="1">
      <c r="Q990" s="8"/>
    </row>
    <row r="991" ht="15.75" customHeight="1">
      <c r="Q991" s="8"/>
    </row>
    <row r="992" ht="15.75" customHeight="1">
      <c r="Q992" s="8"/>
    </row>
    <row r="993" ht="15.75" customHeight="1">
      <c r="Q993" s="8"/>
    </row>
    <row r="994" ht="15.75" customHeight="1">
      <c r="Q994" s="8"/>
    </row>
    <row r="995" ht="15.75" customHeight="1">
      <c r="Q995" s="8"/>
    </row>
    <row r="996" ht="15.75" customHeight="1">
      <c r="Q996" s="8"/>
    </row>
    <row r="997" ht="15.75" customHeight="1">
      <c r="Q997" s="8"/>
    </row>
    <row r="998" ht="15.75" customHeight="1">
      <c r="Q998" s="8"/>
    </row>
    <row r="999" ht="15.75" customHeight="1">
      <c r="Q999" s="8"/>
    </row>
    <row r="1000" ht="15.75" customHeight="1">
      <c r="Q1000" s="8"/>
    </row>
  </sheetData>
  <mergeCells count="1">
    <mergeCell ref="A2:L3"/>
  </mergeCell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75"/>
    <col customWidth="1" min="2" max="2" width="25.0"/>
    <col customWidth="1" min="3" max="3" width="8.25"/>
    <col customWidth="1" min="4" max="4" width="21.38"/>
    <col customWidth="1" min="5" max="5" width="6.63"/>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403</v>
      </c>
      <c r="B5" s="6" t="s">
        <v>404</v>
      </c>
      <c r="C5" s="6" t="s">
        <v>405</v>
      </c>
      <c r="D5" s="6" t="s">
        <v>406</v>
      </c>
      <c r="E5" s="6" t="s">
        <v>407</v>
      </c>
      <c r="F5" s="6" t="s">
        <v>26</v>
      </c>
      <c r="G5" s="6">
        <v>47302.0</v>
      </c>
      <c r="H5" s="6" t="s">
        <v>408</v>
      </c>
      <c r="I5" s="7">
        <v>44105.0</v>
      </c>
      <c r="J5" s="7">
        <v>44413.0</v>
      </c>
      <c r="K5" s="6" t="s">
        <v>28</v>
      </c>
      <c r="L5" s="6" t="s">
        <v>409</v>
      </c>
      <c r="M5" s="6" t="s">
        <v>159</v>
      </c>
      <c r="Q5" s="6" t="s">
        <v>31</v>
      </c>
    </row>
    <row r="6">
      <c r="A6" s="6" t="s">
        <v>403</v>
      </c>
      <c r="B6" s="6" t="s">
        <v>410</v>
      </c>
      <c r="C6" s="6" t="s">
        <v>405</v>
      </c>
      <c r="D6" s="6" t="s">
        <v>411</v>
      </c>
      <c r="E6" s="6" t="s">
        <v>407</v>
      </c>
      <c r="F6" s="6" t="s">
        <v>26</v>
      </c>
      <c r="G6" s="6">
        <v>47302.0</v>
      </c>
      <c r="H6" s="6" t="s">
        <v>408</v>
      </c>
      <c r="I6" s="7">
        <v>44105.0</v>
      </c>
      <c r="J6" s="7">
        <v>44407.0</v>
      </c>
      <c r="K6" s="6" t="s">
        <v>28</v>
      </c>
      <c r="L6" s="6" t="s">
        <v>409</v>
      </c>
      <c r="M6" s="6" t="s">
        <v>30</v>
      </c>
      <c r="Q6" s="6" t="s">
        <v>31</v>
      </c>
    </row>
    <row r="7">
      <c r="A7" s="6" t="s">
        <v>412</v>
      </c>
      <c r="B7" s="6" t="s">
        <v>413</v>
      </c>
      <c r="C7" s="6" t="s">
        <v>405</v>
      </c>
      <c r="D7" s="6" t="s">
        <v>414</v>
      </c>
      <c r="E7" s="6" t="s">
        <v>407</v>
      </c>
      <c r="F7" s="6" t="s">
        <v>26</v>
      </c>
      <c r="G7" s="6">
        <v>47302.0</v>
      </c>
      <c r="H7" s="6" t="s">
        <v>415</v>
      </c>
      <c r="I7" s="7">
        <v>44348.0</v>
      </c>
      <c r="J7" s="7">
        <v>44417.0</v>
      </c>
      <c r="K7" s="6" t="s">
        <v>416</v>
      </c>
      <c r="O7" s="6" t="s">
        <v>417</v>
      </c>
      <c r="P7" s="6" t="s">
        <v>418</v>
      </c>
      <c r="Q7" s="6" t="s">
        <v>31</v>
      </c>
    </row>
    <row r="8">
      <c r="A8" s="6" t="s">
        <v>412</v>
      </c>
      <c r="B8" s="6" t="s">
        <v>419</v>
      </c>
      <c r="C8" s="6" t="s">
        <v>405</v>
      </c>
      <c r="D8" s="6" t="s">
        <v>420</v>
      </c>
      <c r="E8" s="6" t="s">
        <v>407</v>
      </c>
      <c r="F8" s="6" t="s">
        <v>26</v>
      </c>
      <c r="G8" s="6">
        <v>47302.0</v>
      </c>
      <c r="H8" s="6" t="s">
        <v>415</v>
      </c>
      <c r="I8" s="7">
        <v>44348.0</v>
      </c>
      <c r="J8" s="7">
        <v>44414.0</v>
      </c>
      <c r="K8" s="6" t="s">
        <v>28</v>
      </c>
      <c r="M8" s="6" t="s">
        <v>391</v>
      </c>
      <c r="O8" s="6" t="s">
        <v>417</v>
      </c>
      <c r="Q8" s="6" t="s">
        <v>31</v>
      </c>
    </row>
    <row r="9">
      <c r="A9" s="6" t="s">
        <v>403</v>
      </c>
      <c r="B9" s="6" t="s">
        <v>421</v>
      </c>
      <c r="C9" s="6" t="s">
        <v>405</v>
      </c>
      <c r="D9" s="6" t="s">
        <v>422</v>
      </c>
      <c r="E9" s="6" t="s">
        <v>407</v>
      </c>
      <c r="F9" s="6" t="s">
        <v>26</v>
      </c>
      <c r="G9" s="6">
        <v>47303.0</v>
      </c>
      <c r="H9" s="6" t="s">
        <v>408</v>
      </c>
      <c r="I9" s="7">
        <v>44105.0</v>
      </c>
      <c r="J9" s="7">
        <v>44407.0</v>
      </c>
      <c r="K9" s="6" t="s">
        <v>28</v>
      </c>
      <c r="L9" s="6" t="s">
        <v>150</v>
      </c>
      <c r="M9" s="6" t="s">
        <v>30</v>
      </c>
      <c r="Q9" s="6" t="s">
        <v>31</v>
      </c>
    </row>
    <row r="10">
      <c r="A10" s="6" t="s">
        <v>403</v>
      </c>
      <c r="B10" s="6" t="s">
        <v>423</v>
      </c>
      <c r="C10" s="6" t="s">
        <v>405</v>
      </c>
      <c r="D10" s="6" t="s">
        <v>424</v>
      </c>
      <c r="E10" s="6" t="s">
        <v>407</v>
      </c>
      <c r="F10" s="6" t="s">
        <v>26</v>
      </c>
      <c r="G10" s="6">
        <v>47305.0</v>
      </c>
      <c r="H10" s="6" t="s">
        <v>408</v>
      </c>
      <c r="I10" s="7">
        <v>44105.0</v>
      </c>
      <c r="J10" s="7">
        <v>44413.0</v>
      </c>
      <c r="K10" s="6" t="s">
        <v>28</v>
      </c>
      <c r="L10" s="6" t="s">
        <v>150</v>
      </c>
      <c r="M10" s="6" t="s">
        <v>30</v>
      </c>
      <c r="Q10" s="6" t="s">
        <v>31</v>
      </c>
    </row>
    <row r="11">
      <c r="A11" s="6" t="s">
        <v>412</v>
      </c>
      <c r="B11" s="6" t="s">
        <v>425</v>
      </c>
      <c r="C11" s="6" t="s">
        <v>405</v>
      </c>
      <c r="D11" s="6" t="s">
        <v>426</v>
      </c>
      <c r="E11" s="6" t="s">
        <v>407</v>
      </c>
      <c r="F11" s="6" t="s">
        <v>26</v>
      </c>
      <c r="G11" s="6" t="s">
        <v>427</v>
      </c>
      <c r="H11" s="6" t="s">
        <v>415</v>
      </c>
      <c r="I11" s="7">
        <v>44348.0</v>
      </c>
      <c r="J11" s="7">
        <v>44436.0</v>
      </c>
      <c r="K11" s="6" t="s">
        <v>28</v>
      </c>
      <c r="L11" s="6" t="s">
        <v>428</v>
      </c>
      <c r="M11" s="6" t="s">
        <v>391</v>
      </c>
      <c r="Q11"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88"/>
    <col customWidth="1" min="2" max="2" width="15.25"/>
    <col customWidth="1" min="3" max="3" width="6.38"/>
    <col customWidth="1" min="4" max="4" width="20.0"/>
    <col customWidth="1" min="5" max="5" width="5.75"/>
    <col customWidth="1" min="6" max="6" width="4.88"/>
    <col customWidth="1" min="7" max="7" width="7.63"/>
    <col customWidth="1" min="8" max="8" width="12.0"/>
    <col customWidth="1" min="9" max="10" width="8.5"/>
    <col customWidth="1" min="11" max="11" width="8.75"/>
    <col customWidth="1" min="12" max="12" width="12.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429</v>
      </c>
      <c r="B5" s="6" t="s">
        <v>430</v>
      </c>
      <c r="C5" s="6" t="s">
        <v>431</v>
      </c>
      <c r="D5" s="6" t="s">
        <v>432</v>
      </c>
      <c r="E5" s="6" t="s">
        <v>433</v>
      </c>
      <c r="F5" s="6" t="s">
        <v>26</v>
      </c>
      <c r="G5" s="6">
        <v>47546.0</v>
      </c>
      <c r="H5" s="6" t="s">
        <v>434</v>
      </c>
      <c r="I5" s="7">
        <v>44348.0</v>
      </c>
      <c r="J5" s="7">
        <v>44418.0</v>
      </c>
      <c r="K5" s="6" t="s">
        <v>28</v>
      </c>
      <c r="M5" s="6" t="s">
        <v>435</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0"/>
    <col customWidth="1" min="2" max="2" width="29.25"/>
    <col customWidth="1" min="3" max="3" width="6.38"/>
    <col customWidth="1" min="4" max="4" width="21.5"/>
    <col customWidth="1" min="5" max="5" width="6.75"/>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436</v>
      </c>
      <c r="B5" s="6" t="s">
        <v>437</v>
      </c>
      <c r="C5" s="6" t="s">
        <v>438</v>
      </c>
      <c r="D5" s="6" t="s">
        <v>439</v>
      </c>
      <c r="E5" s="6" t="s">
        <v>438</v>
      </c>
      <c r="F5" s="6" t="s">
        <v>26</v>
      </c>
      <c r="G5" s="6">
        <v>46514.0</v>
      </c>
      <c r="H5" s="6" t="s">
        <v>440</v>
      </c>
      <c r="I5" s="7">
        <v>44354.0</v>
      </c>
      <c r="J5" s="7">
        <v>44410.0</v>
      </c>
      <c r="K5" s="6" t="s">
        <v>441</v>
      </c>
      <c r="L5" s="6" t="s">
        <v>39</v>
      </c>
      <c r="M5" s="6" t="s">
        <v>261</v>
      </c>
      <c r="Q5" s="6" t="s">
        <v>31</v>
      </c>
    </row>
    <row r="6">
      <c r="A6" s="6" t="s">
        <v>436</v>
      </c>
      <c r="B6" s="6" t="s">
        <v>442</v>
      </c>
      <c r="C6" s="6" t="s">
        <v>438</v>
      </c>
      <c r="D6" s="6" t="s">
        <v>443</v>
      </c>
      <c r="E6" s="6" t="s">
        <v>438</v>
      </c>
      <c r="F6" s="6" t="s">
        <v>26</v>
      </c>
      <c r="G6" s="6">
        <v>46514.0</v>
      </c>
      <c r="H6" s="6" t="s">
        <v>440</v>
      </c>
      <c r="I6" s="7">
        <v>44354.0</v>
      </c>
      <c r="J6" s="7">
        <v>44410.0</v>
      </c>
      <c r="K6" s="6" t="s">
        <v>441</v>
      </c>
      <c r="L6" s="6" t="s">
        <v>39</v>
      </c>
      <c r="M6" s="6" t="s">
        <v>261</v>
      </c>
      <c r="Q6" s="6" t="s">
        <v>31</v>
      </c>
    </row>
    <row r="7">
      <c r="A7" s="6" t="s">
        <v>436</v>
      </c>
      <c r="B7" s="6" t="s">
        <v>444</v>
      </c>
      <c r="C7" s="6" t="s">
        <v>438</v>
      </c>
      <c r="D7" s="6" t="s">
        <v>445</v>
      </c>
      <c r="E7" s="6" t="s">
        <v>438</v>
      </c>
      <c r="F7" s="6" t="s">
        <v>26</v>
      </c>
      <c r="G7" s="6">
        <v>46514.0</v>
      </c>
      <c r="H7" s="6" t="s">
        <v>440</v>
      </c>
      <c r="I7" s="7">
        <v>44354.0</v>
      </c>
      <c r="J7" s="7">
        <v>44410.0</v>
      </c>
      <c r="K7" s="6" t="s">
        <v>441</v>
      </c>
      <c r="L7" s="6" t="s">
        <v>39</v>
      </c>
      <c r="M7" s="6" t="s">
        <v>391</v>
      </c>
      <c r="Q7" s="6" t="s">
        <v>31</v>
      </c>
    </row>
    <row r="8">
      <c r="A8" s="6" t="s">
        <v>436</v>
      </c>
      <c r="B8" s="6" t="s">
        <v>446</v>
      </c>
      <c r="C8" s="6" t="s">
        <v>438</v>
      </c>
      <c r="D8" s="6" t="s">
        <v>447</v>
      </c>
      <c r="E8" s="6" t="s">
        <v>438</v>
      </c>
      <c r="F8" s="6" t="s">
        <v>26</v>
      </c>
      <c r="G8" s="6">
        <v>46514.0</v>
      </c>
      <c r="H8" s="6" t="s">
        <v>440</v>
      </c>
      <c r="I8" s="7">
        <v>44354.0</v>
      </c>
      <c r="J8" s="7">
        <v>44410.0</v>
      </c>
      <c r="K8" s="6" t="s">
        <v>441</v>
      </c>
      <c r="L8" s="6" t="s">
        <v>39</v>
      </c>
      <c r="M8" s="6" t="s">
        <v>261</v>
      </c>
      <c r="Q8" s="6" t="s">
        <v>31</v>
      </c>
    </row>
    <row r="9">
      <c r="A9" s="6" t="s">
        <v>436</v>
      </c>
      <c r="B9" s="6" t="s">
        <v>448</v>
      </c>
      <c r="C9" s="6" t="s">
        <v>438</v>
      </c>
      <c r="D9" s="6" t="s">
        <v>449</v>
      </c>
      <c r="E9" s="6" t="s">
        <v>438</v>
      </c>
      <c r="F9" s="6" t="s">
        <v>26</v>
      </c>
      <c r="G9" s="6">
        <v>46517.0</v>
      </c>
      <c r="H9" s="6" t="s">
        <v>440</v>
      </c>
      <c r="I9" s="7">
        <v>44354.0</v>
      </c>
      <c r="J9" s="7">
        <v>44410.0</v>
      </c>
      <c r="K9" s="6" t="s">
        <v>441</v>
      </c>
      <c r="L9" s="6" t="s">
        <v>39</v>
      </c>
      <c r="M9" s="6" t="s">
        <v>391</v>
      </c>
      <c r="Q9" s="6" t="s">
        <v>31</v>
      </c>
    </row>
    <row r="10">
      <c r="A10" s="6" t="s">
        <v>450</v>
      </c>
      <c r="B10" s="6" t="s">
        <v>451</v>
      </c>
      <c r="C10" s="6" t="s">
        <v>438</v>
      </c>
      <c r="D10" s="6" t="s">
        <v>452</v>
      </c>
      <c r="E10" s="6" t="s">
        <v>453</v>
      </c>
      <c r="F10" s="6" t="s">
        <v>26</v>
      </c>
      <c r="G10" s="6">
        <v>46526.0</v>
      </c>
      <c r="H10" s="6" t="s">
        <v>454</v>
      </c>
      <c r="I10" s="7">
        <v>44354.0</v>
      </c>
      <c r="J10" s="7">
        <v>44400.0</v>
      </c>
      <c r="K10" s="6" t="s">
        <v>28</v>
      </c>
      <c r="M10" s="6" t="s">
        <v>455</v>
      </c>
      <c r="Q10" s="6" t="s">
        <v>31</v>
      </c>
    </row>
    <row r="11">
      <c r="A11" s="6" t="s">
        <v>450</v>
      </c>
      <c r="B11" s="6" t="s">
        <v>456</v>
      </c>
      <c r="C11" s="6" t="s">
        <v>438</v>
      </c>
      <c r="D11" s="6" t="s">
        <v>457</v>
      </c>
      <c r="E11" s="6" t="s">
        <v>453</v>
      </c>
      <c r="F11" s="6" t="s">
        <v>26</v>
      </c>
      <c r="G11" s="6">
        <v>46526.0</v>
      </c>
      <c r="H11" s="6" t="s">
        <v>454</v>
      </c>
      <c r="I11" s="7">
        <v>44354.0</v>
      </c>
      <c r="J11" s="7">
        <v>44400.0</v>
      </c>
      <c r="K11" s="6" t="s">
        <v>28</v>
      </c>
      <c r="M11" s="6" t="s">
        <v>57</v>
      </c>
      <c r="Q11" s="6" t="s">
        <v>31</v>
      </c>
    </row>
    <row r="12">
      <c r="A12" s="6" t="s">
        <v>450</v>
      </c>
      <c r="B12" s="6" t="s">
        <v>458</v>
      </c>
      <c r="C12" s="6" t="s">
        <v>438</v>
      </c>
      <c r="D12" s="6" t="s">
        <v>459</v>
      </c>
      <c r="E12" s="6" t="s">
        <v>453</v>
      </c>
      <c r="F12" s="6" t="s">
        <v>26</v>
      </c>
      <c r="G12" s="6">
        <v>46526.0</v>
      </c>
      <c r="H12" s="6" t="s">
        <v>454</v>
      </c>
      <c r="I12" s="7">
        <v>44354.0</v>
      </c>
      <c r="J12" s="7">
        <v>44400.0</v>
      </c>
      <c r="K12" s="6" t="s">
        <v>28</v>
      </c>
      <c r="M12" s="6" t="s">
        <v>460</v>
      </c>
      <c r="Q12" s="6" t="s">
        <v>31</v>
      </c>
    </row>
    <row r="13">
      <c r="A13" s="6" t="s">
        <v>450</v>
      </c>
      <c r="B13" s="6" t="s">
        <v>461</v>
      </c>
      <c r="C13" s="6" t="s">
        <v>438</v>
      </c>
      <c r="D13" s="6" t="s">
        <v>462</v>
      </c>
      <c r="E13" s="6" t="s">
        <v>453</v>
      </c>
      <c r="F13" s="6" t="s">
        <v>26</v>
      </c>
      <c r="G13" s="6">
        <v>46526.0</v>
      </c>
      <c r="H13" s="6" t="s">
        <v>454</v>
      </c>
      <c r="I13" s="7">
        <v>44354.0</v>
      </c>
      <c r="J13" s="7">
        <v>44400.0</v>
      </c>
      <c r="K13" s="6" t="s">
        <v>28</v>
      </c>
      <c r="M13" s="6" t="s">
        <v>463</v>
      </c>
      <c r="Q13" s="6" t="s">
        <v>31</v>
      </c>
    </row>
    <row r="14">
      <c r="A14" s="6" t="s">
        <v>450</v>
      </c>
      <c r="B14" s="6" t="s">
        <v>464</v>
      </c>
      <c r="C14" s="6" t="s">
        <v>438</v>
      </c>
      <c r="D14" s="6" t="s">
        <v>465</v>
      </c>
      <c r="E14" s="6" t="s">
        <v>453</v>
      </c>
      <c r="F14" s="6" t="s">
        <v>26</v>
      </c>
      <c r="G14" s="6">
        <v>46526.0</v>
      </c>
      <c r="H14" s="6" t="s">
        <v>454</v>
      </c>
      <c r="I14" s="7">
        <v>44354.0</v>
      </c>
      <c r="J14" s="7">
        <v>44400.0</v>
      </c>
      <c r="K14" s="6" t="s">
        <v>28</v>
      </c>
      <c r="M14" s="6" t="s">
        <v>466</v>
      </c>
      <c r="Q14" s="6" t="s">
        <v>249</v>
      </c>
    </row>
    <row r="15">
      <c r="A15" s="6" t="s">
        <v>450</v>
      </c>
      <c r="B15" s="6" t="s">
        <v>467</v>
      </c>
      <c r="C15" s="6" t="s">
        <v>438</v>
      </c>
      <c r="D15" s="6" t="s">
        <v>468</v>
      </c>
      <c r="E15" s="6" t="s">
        <v>453</v>
      </c>
      <c r="F15" s="6" t="s">
        <v>26</v>
      </c>
      <c r="G15" s="6">
        <v>46526.0</v>
      </c>
      <c r="H15" s="6" t="s">
        <v>454</v>
      </c>
      <c r="I15" s="7">
        <v>44354.0</v>
      </c>
      <c r="J15" s="7">
        <v>44400.0</v>
      </c>
      <c r="K15" s="6" t="s">
        <v>28</v>
      </c>
      <c r="M15" s="6" t="s">
        <v>169</v>
      </c>
      <c r="Q15" s="6" t="s">
        <v>31</v>
      </c>
    </row>
    <row r="16">
      <c r="A16" s="6" t="s">
        <v>450</v>
      </c>
      <c r="B16" s="6" t="s">
        <v>469</v>
      </c>
      <c r="C16" s="6" t="s">
        <v>438</v>
      </c>
      <c r="D16" s="6" t="s">
        <v>470</v>
      </c>
      <c r="E16" s="6" t="s">
        <v>453</v>
      </c>
      <c r="F16" s="6" t="s">
        <v>26</v>
      </c>
      <c r="G16" s="6">
        <v>46526.0</v>
      </c>
      <c r="H16" s="6" t="s">
        <v>454</v>
      </c>
      <c r="I16" s="7">
        <v>44354.0</v>
      </c>
      <c r="J16" s="7">
        <v>44400.0</v>
      </c>
      <c r="K16" s="6" t="s">
        <v>28</v>
      </c>
      <c r="M16" s="6" t="s">
        <v>471</v>
      </c>
      <c r="Q16" s="6" t="s">
        <v>31</v>
      </c>
    </row>
    <row r="17">
      <c r="A17" s="6" t="s">
        <v>450</v>
      </c>
      <c r="B17" s="6" t="s">
        <v>472</v>
      </c>
      <c r="C17" s="6" t="s">
        <v>438</v>
      </c>
      <c r="D17" s="6" t="s">
        <v>473</v>
      </c>
      <c r="E17" s="6" t="s">
        <v>453</v>
      </c>
      <c r="F17" s="6" t="s">
        <v>26</v>
      </c>
      <c r="G17" s="6">
        <v>46528.0</v>
      </c>
      <c r="H17" s="6" t="s">
        <v>454</v>
      </c>
      <c r="I17" s="7">
        <v>44354.0</v>
      </c>
      <c r="J17" s="7">
        <v>44400.0</v>
      </c>
      <c r="K17" s="6" t="s">
        <v>28</v>
      </c>
      <c r="M17" s="6" t="s">
        <v>474</v>
      </c>
      <c r="Q17" s="6" t="s">
        <v>31</v>
      </c>
    </row>
    <row r="18">
      <c r="A18" s="6" t="s">
        <v>450</v>
      </c>
      <c r="B18" s="6" t="s">
        <v>475</v>
      </c>
      <c r="C18" s="6" t="s">
        <v>438</v>
      </c>
      <c r="D18" s="6" t="s">
        <v>476</v>
      </c>
      <c r="E18" s="6" t="s">
        <v>453</v>
      </c>
      <c r="F18" s="6" t="s">
        <v>26</v>
      </c>
      <c r="G18" s="6">
        <v>46528.0</v>
      </c>
      <c r="H18" s="6" t="s">
        <v>454</v>
      </c>
      <c r="I18" s="7">
        <v>44354.0</v>
      </c>
      <c r="J18" s="7">
        <v>44400.0</v>
      </c>
      <c r="K18" s="6" t="s">
        <v>28</v>
      </c>
      <c r="M18" s="6" t="s">
        <v>477</v>
      </c>
      <c r="Q18" s="6" t="s">
        <v>31</v>
      </c>
    </row>
    <row r="19">
      <c r="A19" s="6" t="s">
        <v>478</v>
      </c>
      <c r="B19" s="6" t="s">
        <v>479</v>
      </c>
      <c r="C19" s="6" t="s">
        <v>438</v>
      </c>
      <c r="D19" s="6" t="s">
        <v>480</v>
      </c>
      <c r="E19" s="6" t="s">
        <v>438</v>
      </c>
      <c r="F19" s="6" t="s">
        <v>26</v>
      </c>
      <c r="G19" s="6" t="s">
        <v>481</v>
      </c>
      <c r="H19" s="6" t="s">
        <v>482</v>
      </c>
      <c r="I19" s="7">
        <v>44354.0</v>
      </c>
      <c r="J19" s="7">
        <v>44407.0</v>
      </c>
      <c r="K19" s="6" t="s">
        <v>28</v>
      </c>
      <c r="L19" s="6" t="s">
        <v>30</v>
      </c>
      <c r="M19" s="6" t="s">
        <v>483</v>
      </c>
      <c r="Q19" s="6" t="s">
        <v>31</v>
      </c>
    </row>
    <row r="20">
      <c r="A20" s="6" t="s">
        <v>484</v>
      </c>
      <c r="B20" s="6" t="s">
        <v>485</v>
      </c>
      <c r="C20" s="6" t="s">
        <v>438</v>
      </c>
      <c r="D20" s="6" t="s">
        <v>486</v>
      </c>
      <c r="E20" s="6" t="s">
        <v>438</v>
      </c>
      <c r="F20" s="6" t="s">
        <v>26</v>
      </c>
      <c r="G20" s="6" t="s">
        <v>487</v>
      </c>
      <c r="H20" s="6" t="s">
        <v>488</v>
      </c>
      <c r="I20" s="7">
        <v>44105.0</v>
      </c>
      <c r="J20" s="7">
        <v>44377.0</v>
      </c>
      <c r="K20" s="6" t="s">
        <v>28</v>
      </c>
      <c r="L20" s="6" t="s">
        <v>489</v>
      </c>
      <c r="Q20" s="6" t="s">
        <v>31</v>
      </c>
    </row>
    <row r="21" ht="15.75" customHeight="1">
      <c r="A21" s="6" t="s">
        <v>450</v>
      </c>
      <c r="B21" s="6" t="s">
        <v>490</v>
      </c>
      <c r="C21" s="6" t="s">
        <v>438</v>
      </c>
      <c r="D21" s="6" t="s">
        <v>491</v>
      </c>
      <c r="E21" s="6" t="s">
        <v>453</v>
      </c>
      <c r="F21" s="6" t="s">
        <v>26</v>
      </c>
      <c r="G21" s="6" t="s">
        <v>492</v>
      </c>
      <c r="H21" s="6" t="s">
        <v>454</v>
      </c>
      <c r="I21" s="7">
        <v>44354.0</v>
      </c>
      <c r="J21" s="7">
        <v>44371.0</v>
      </c>
      <c r="K21" s="6" t="s">
        <v>186</v>
      </c>
      <c r="L21" s="6" t="s">
        <v>493</v>
      </c>
      <c r="M21" s="6" t="s">
        <v>494</v>
      </c>
      <c r="Q21" s="6" t="s">
        <v>31</v>
      </c>
    </row>
    <row r="22" ht="15.75" customHeight="1">
      <c r="A22" s="6" t="s">
        <v>450</v>
      </c>
      <c r="B22" s="6" t="s">
        <v>495</v>
      </c>
      <c r="C22" s="6" t="s">
        <v>438</v>
      </c>
      <c r="D22" s="6" t="s">
        <v>496</v>
      </c>
      <c r="E22" s="6" t="s">
        <v>453</v>
      </c>
      <c r="F22" s="6" t="s">
        <v>26</v>
      </c>
      <c r="G22" s="6" t="s">
        <v>497</v>
      </c>
      <c r="H22" s="6" t="s">
        <v>454</v>
      </c>
      <c r="I22" s="7">
        <v>44354.0</v>
      </c>
      <c r="J22" s="7">
        <v>44371.0</v>
      </c>
      <c r="K22" s="6" t="s">
        <v>186</v>
      </c>
      <c r="L22" s="6" t="s">
        <v>493</v>
      </c>
      <c r="M22" s="6" t="s">
        <v>498</v>
      </c>
      <c r="Q22" s="6" t="s">
        <v>31</v>
      </c>
    </row>
    <row r="23" ht="15.75" customHeight="1">
      <c r="A23" s="6" t="s">
        <v>450</v>
      </c>
      <c r="B23" s="6" t="s">
        <v>499</v>
      </c>
      <c r="C23" s="6" t="s">
        <v>438</v>
      </c>
      <c r="D23" s="6" t="s">
        <v>500</v>
      </c>
      <c r="E23" s="6" t="s">
        <v>453</v>
      </c>
      <c r="F23" s="6" t="s">
        <v>26</v>
      </c>
      <c r="G23" s="6" t="s">
        <v>501</v>
      </c>
      <c r="H23" s="6" t="s">
        <v>454</v>
      </c>
      <c r="I23" s="7">
        <v>44348.0</v>
      </c>
      <c r="J23" s="7">
        <v>44371.0</v>
      </c>
      <c r="K23" s="6" t="s">
        <v>28</v>
      </c>
      <c r="L23" s="6" t="s">
        <v>193</v>
      </c>
      <c r="M23" s="6" t="s">
        <v>45</v>
      </c>
      <c r="Q23" s="6" t="s">
        <v>31</v>
      </c>
    </row>
    <row r="24" ht="15.75" customHeight="1">
      <c r="A24" s="6" t="s">
        <v>450</v>
      </c>
      <c r="B24" s="6" t="s">
        <v>206</v>
      </c>
      <c r="C24" s="6" t="s">
        <v>438</v>
      </c>
      <c r="D24" s="6" t="s">
        <v>502</v>
      </c>
      <c r="E24" s="6" t="s">
        <v>453</v>
      </c>
      <c r="F24" s="6" t="s">
        <v>26</v>
      </c>
      <c r="G24" s="6" t="s">
        <v>503</v>
      </c>
      <c r="H24" s="6" t="s">
        <v>454</v>
      </c>
      <c r="I24" s="7">
        <v>44354.0</v>
      </c>
      <c r="J24" s="7">
        <v>44371.0</v>
      </c>
      <c r="K24" s="6" t="s">
        <v>186</v>
      </c>
      <c r="L24" s="6" t="s">
        <v>493</v>
      </c>
      <c r="M24" s="6" t="s">
        <v>504</v>
      </c>
      <c r="Q24" s="6" t="s">
        <v>31</v>
      </c>
    </row>
    <row r="25" ht="15.75" customHeight="1">
      <c r="A25" s="6" t="s">
        <v>450</v>
      </c>
      <c r="B25" s="6" t="s">
        <v>505</v>
      </c>
      <c r="C25" s="6" t="s">
        <v>438</v>
      </c>
      <c r="D25" s="6" t="s">
        <v>506</v>
      </c>
      <c r="E25" s="6" t="s">
        <v>453</v>
      </c>
      <c r="F25" s="6" t="s">
        <v>26</v>
      </c>
      <c r="G25" s="6" t="s">
        <v>507</v>
      </c>
      <c r="H25" s="6" t="s">
        <v>454</v>
      </c>
      <c r="I25" s="7">
        <v>44354.0</v>
      </c>
      <c r="J25" s="7">
        <v>44371.0</v>
      </c>
      <c r="K25" s="6" t="s">
        <v>186</v>
      </c>
      <c r="L25" s="6" t="s">
        <v>493</v>
      </c>
      <c r="M25" s="6" t="s">
        <v>508</v>
      </c>
      <c r="Q25" s="6" t="s">
        <v>31</v>
      </c>
    </row>
    <row r="26" ht="15.75" customHeight="1">
      <c r="A26" s="6" t="s">
        <v>450</v>
      </c>
      <c r="B26" s="6" t="s">
        <v>509</v>
      </c>
      <c r="C26" s="6" t="s">
        <v>438</v>
      </c>
      <c r="D26" s="6" t="s">
        <v>510</v>
      </c>
      <c r="E26" s="6" t="s">
        <v>453</v>
      </c>
      <c r="F26" s="6" t="s">
        <v>26</v>
      </c>
      <c r="G26" s="6" t="s">
        <v>511</v>
      </c>
      <c r="H26" s="6" t="s">
        <v>454</v>
      </c>
      <c r="I26" s="7">
        <v>44354.0</v>
      </c>
      <c r="J26" s="7">
        <v>44400.0</v>
      </c>
      <c r="K26" s="6" t="s">
        <v>28</v>
      </c>
      <c r="M26" s="6" t="s">
        <v>512</v>
      </c>
      <c r="Q26" s="6" t="s">
        <v>31</v>
      </c>
    </row>
    <row r="27" ht="15.75" customHeight="1">
      <c r="A27" s="6" t="s">
        <v>450</v>
      </c>
      <c r="B27" s="6" t="s">
        <v>513</v>
      </c>
      <c r="C27" s="6" t="s">
        <v>438</v>
      </c>
      <c r="D27" s="6" t="s">
        <v>514</v>
      </c>
      <c r="E27" s="6" t="s">
        <v>453</v>
      </c>
      <c r="F27" s="6" t="s">
        <v>26</v>
      </c>
      <c r="G27" s="6" t="s">
        <v>515</v>
      </c>
      <c r="H27" s="6" t="s">
        <v>454</v>
      </c>
      <c r="I27" s="7">
        <v>44354.0</v>
      </c>
      <c r="J27" s="7">
        <v>44400.0</v>
      </c>
      <c r="K27" s="6" t="s">
        <v>28</v>
      </c>
      <c r="M27" s="6" t="s">
        <v>516</v>
      </c>
      <c r="Q27" s="6" t="s">
        <v>31</v>
      </c>
    </row>
    <row r="28" ht="15.75" customHeight="1">
      <c r="A28" s="6" t="s">
        <v>450</v>
      </c>
      <c r="B28" s="6" t="s">
        <v>517</v>
      </c>
      <c r="C28" s="6" t="s">
        <v>438</v>
      </c>
      <c r="D28" s="6" t="s">
        <v>518</v>
      </c>
      <c r="E28" s="6" t="s">
        <v>453</v>
      </c>
      <c r="F28" s="6" t="s">
        <v>26</v>
      </c>
      <c r="G28" s="6" t="s">
        <v>519</v>
      </c>
      <c r="H28" s="6" t="s">
        <v>454</v>
      </c>
      <c r="I28" s="7">
        <v>44354.0</v>
      </c>
      <c r="J28" s="7">
        <v>44371.0</v>
      </c>
      <c r="K28" s="6" t="s">
        <v>186</v>
      </c>
      <c r="L28" s="6" t="s">
        <v>493</v>
      </c>
      <c r="M28" s="6" t="s">
        <v>520</v>
      </c>
      <c r="Q28" s="6" t="s">
        <v>31</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63"/>
    <col customWidth="1" min="2" max="2" width="29.63"/>
    <col customWidth="1" min="3" max="3" width="6.75"/>
    <col customWidth="1" min="4" max="4" width="18.0"/>
    <col customWidth="1" min="5" max="5" width="10.63"/>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521</v>
      </c>
      <c r="B5" s="6" t="s">
        <v>522</v>
      </c>
      <c r="C5" s="6" t="s">
        <v>523</v>
      </c>
      <c r="D5" s="6" t="s">
        <v>524</v>
      </c>
      <c r="E5" s="6" t="s">
        <v>525</v>
      </c>
      <c r="F5" s="6" t="s">
        <v>26</v>
      </c>
      <c r="G5" s="6">
        <v>47331.0</v>
      </c>
      <c r="H5" s="6" t="s">
        <v>526</v>
      </c>
      <c r="I5" s="7">
        <v>44354.0</v>
      </c>
      <c r="J5" s="7">
        <v>44403.0</v>
      </c>
      <c r="K5" s="6" t="s">
        <v>248</v>
      </c>
      <c r="L5" s="6" t="s">
        <v>69</v>
      </c>
      <c r="M5" s="6" t="s">
        <v>527</v>
      </c>
      <c r="Q5" s="6" t="s">
        <v>249</v>
      </c>
    </row>
    <row r="6">
      <c r="A6" s="6" t="s">
        <v>521</v>
      </c>
      <c r="B6" s="6" t="s">
        <v>528</v>
      </c>
      <c r="C6" s="6" t="s">
        <v>523</v>
      </c>
      <c r="D6" s="6" t="s">
        <v>529</v>
      </c>
      <c r="E6" s="6" t="s">
        <v>525</v>
      </c>
      <c r="F6" s="6" t="s">
        <v>26</v>
      </c>
      <c r="G6" s="6">
        <v>47331.0</v>
      </c>
      <c r="H6" s="6" t="s">
        <v>526</v>
      </c>
      <c r="I6" s="7">
        <v>44354.0</v>
      </c>
      <c r="J6" s="7">
        <v>44403.0</v>
      </c>
      <c r="K6" s="6" t="s">
        <v>248</v>
      </c>
      <c r="L6" s="6" t="s">
        <v>69</v>
      </c>
      <c r="M6" s="6" t="s">
        <v>530</v>
      </c>
      <c r="Q6" s="6" t="s">
        <v>249</v>
      </c>
    </row>
    <row r="7">
      <c r="A7" s="6" t="s">
        <v>521</v>
      </c>
      <c r="B7" s="6" t="s">
        <v>531</v>
      </c>
      <c r="C7" s="6" t="s">
        <v>523</v>
      </c>
      <c r="D7" s="6" t="s">
        <v>532</v>
      </c>
      <c r="E7" s="6" t="s">
        <v>525</v>
      </c>
      <c r="F7" s="6" t="s">
        <v>26</v>
      </c>
      <c r="G7" s="6">
        <v>47331.0</v>
      </c>
      <c r="H7" s="6" t="s">
        <v>526</v>
      </c>
      <c r="I7" s="7">
        <v>44354.0</v>
      </c>
      <c r="J7" s="7">
        <v>44403.0</v>
      </c>
      <c r="K7" s="6" t="s">
        <v>248</v>
      </c>
      <c r="L7" s="6" t="s">
        <v>69</v>
      </c>
      <c r="M7" s="6" t="s">
        <v>533</v>
      </c>
      <c r="Q7" s="6" t="s">
        <v>249</v>
      </c>
    </row>
    <row r="8">
      <c r="A8" s="6" t="s">
        <v>521</v>
      </c>
      <c r="B8" s="6" t="s">
        <v>534</v>
      </c>
      <c r="C8" s="6" t="s">
        <v>523</v>
      </c>
      <c r="D8" s="6" t="s">
        <v>535</v>
      </c>
      <c r="E8" s="6" t="s">
        <v>525</v>
      </c>
      <c r="F8" s="6" t="s">
        <v>26</v>
      </c>
      <c r="G8" s="6">
        <v>47331.0</v>
      </c>
      <c r="H8" s="6" t="s">
        <v>526</v>
      </c>
      <c r="I8" s="7">
        <v>44354.0</v>
      </c>
      <c r="J8" s="7">
        <v>44403.0</v>
      </c>
      <c r="K8" s="6" t="s">
        <v>248</v>
      </c>
      <c r="L8" s="6" t="s">
        <v>69</v>
      </c>
      <c r="M8" s="6" t="s">
        <v>536</v>
      </c>
      <c r="Q8" s="6" t="s">
        <v>249</v>
      </c>
    </row>
    <row r="9">
      <c r="A9" s="6" t="s">
        <v>521</v>
      </c>
      <c r="B9" s="6" t="s">
        <v>537</v>
      </c>
      <c r="C9" s="6" t="s">
        <v>523</v>
      </c>
      <c r="D9" s="6" t="s">
        <v>538</v>
      </c>
      <c r="E9" s="6" t="s">
        <v>525</v>
      </c>
      <c r="F9" s="6" t="s">
        <v>26</v>
      </c>
      <c r="G9" s="6">
        <v>47331.0</v>
      </c>
      <c r="H9" s="6" t="s">
        <v>526</v>
      </c>
      <c r="I9" s="7">
        <v>44348.0</v>
      </c>
      <c r="J9" s="7">
        <v>44407.0</v>
      </c>
      <c r="K9" s="6" t="s">
        <v>28</v>
      </c>
      <c r="M9" s="6" t="s">
        <v>539</v>
      </c>
      <c r="Q9" s="6" t="s">
        <v>31</v>
      </c>
    </row>
    <row r="10">
      <c r="A10" s="6" t="s">
        <v>521</v>
      </c>
      <c r="B10" s="6" t="s">
        <v>540</v>
      </c>
      <c r="C10" s="6" t="s">
        <v>523</v>
      </c>
      <c r="D10" s="6" t="s">
        <v>541</v>
      </c>
      <c r="E10" s="6" t="s">
        <v>525</v>
      </c>
      <c r="F10" s="6" t="s">
        <v>26</v>
      </c>
      <c r="G10" s="6">
        <v>47331.0</v>
      </c>
      <c r="H10" s="6" t="s">
        <v>526</v>
      </c>
      <c r="I10" s="7">
        <v>44354.0</v>
      </c>
      <c r="J10" s="7">
        <v>44403.0</v>
      </c>
      <c r="K10" s="6" t="s">
        <v>248</v>
      </c>
      <c r="L10" s="6" t="s">
        <v>69</v>
      </c>
      <c r="M10" s="6" t="s">
        <v>542</v>
      </c>
      <c r="Q10" s="6" t="s">
        <v>249</v>
      </c>
    </row>
    <row r="11">
      <c r="A11" s="6" t="s">
        <v>521</v>
      </c>
      <c r="B11" s="6" t="s">
        <v>543</v>
      </c>
      <c r="C11" s="6" t="s">
        <v>523</v>
      </c>
      <c r="D11" s="6" t="s">
        <v>544</v>
      </c>
      <c r="E11" s="6" t="s">
        <v>525</v>
      </c>
      <c r="F11" s="6" t="s">
        <v>26</v>
      </c>
      <c r="G11" s="6">
        <v>47331.0</v>
      </c>
      <c r="H11" s="6" t="s">
        <v>526</v>
      </c>
      <c r="I11" s="7">
        <v>44354.0</v>
      </c>
      <c r="J11" s="7">
        <v>44403.0</v>
      </c>
      <c r="K11" s="6" t="s">
        <v>248</v>
      </c>
      <c r="L11" s="6" t="s">
        <v>69</v>
      </c>
      <c r="M11" s="6" t="s">
        <v>545</v>
      </c>
      <c r="Q11" s="6" t="s">
        <v>249</v>
      </c>
    </row>
    <row r="12">
      <c r="A12" s="6" t="s">
        <v>521</v>
      </c>
      <c r="B12" s="6" t="s">
        <v>314</v>
      </c>
      <c r="C12" s="6" t="s">
        <v>523</v>
      </c>
      <c r="D12" s="6" t="s">
        <v>546</v>
      </c>
      <c r="E12" s="6" t="s">
        <v>525</v>
      </c>
      <c r="F12" s="6" t="s">
        <v>26</v>
      </c>
      <c r="G12" s="6">
        <v>47331.0</v>
      </c>
      <c r="H12" s="6" t="s">
        <v>526</v>
      </c>
      <c r="I12" s="7">
        <v>44354.0</v>
      </c>
      <c r="J12" s="7">
        <v>44407.0</v>
      </c>
      <c r="K12" s="6" t="s">
        <v>248</v>
      </c>
      <c r="L12" s="6" t="s">
        <v>69</v>
      </c>
      <c r="M12" s="6" t="s">
        <v>547</v>
      </c>
      <c r="Q12" s="6" t="s">
        <v>249</v>
      </c>
    </row>
    <row r="13">
      <c r="A13" s="6" t="s">
        <v>521</v>
      </c>
      <c r="B13" s="6" t="s">
        <v>548</v>
      </c>
      <c r="C13" s="6" t="s">
        <v>523</v>
      </c>
      <c r="D13" s="6" t="s">
        <v>549</v>
      </c>
      <c r="E13" s="6" t="s">
        <v>525</v>
      </c>
      <c r="F13" s="6" t="s">
        <v>26</v>
      </c>
      <c r="G13" s="6">
        <v>47331.0</v>
      </c>
      <c r="H13" s="6" t="s">
        <v>526</v>
      </c>
      <c r="I13" s="7">
        <v>44344.0</v>
      </c>
      <c r="J13" s="7">
        <v>44358.0</v>
      </c>
      <c r="K13" s="6" t="s">
        <v>28</v>
      </c>
      <c r="M13" s="6" t="s">
        <v>45</v>
      </c>
      <c r="Q13" s="6" t="s">
        <v>31</v>
      </c>
    </row>
    <row r="14">
      <c r="A14" s="6" t="s">
        <v>521</v>
      </c>
      <c r="B14" s="6" t="s">
        <v>550</v>
      </c>
      <c r="C14" s="6" t="s">
        <v>523</v>
      </c>
      <c r="D14" s="6" t="s">
        <v>551</v>
      </c>
      <c r="E14" s="6" t="s">
        <v>525</v>
      </c>
      <c r="F14" s="6" t="s">
        <v>26</v>
      </c>
      <c r="G14" s="6">
        <v>47331.0</v>
      </c>
      <c r="H14" s="6" t="s">
        <v>526</v>
      </c>
      <c r="I14" s="7">
        <v>44348.0</v>
      </c>
      <c r="J14" s="7">
        <v>44351.0</v>
      </c>
      <c r="K14" s="6" t="s">
        <v>552</v>
      </c>
      <c r="O14" s="6" t="s">
        <v>391</v>
      </c>
      <c r="Q14"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25"/>
    <col customWidth="1" min="2" max="2" width="22.88"/>
    <col customWidth="1" min="3" max="3" width="7.13"/>
    <col customWidth="1" min="4" max="4" width="9.63"/>
    <col customWidth="1" min="5" max="5" width="8.75"/>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553</v>
      </c>
      <c r="B5" s="6" t="s">
        <v>554</v>
      </c>
      <c r="C5" s="6" t="s">
        <v>555</v>
      </c>
      <c r="D5" s="6" t="s">
        <v>556</v>
      </c>
      <c r="E5" s="6" t="s">
        <v>557</v>
      </c>
      <c r="F5" s="6" t="s">
        <v>26</v>
      </c>
      <c r="G5" s="6">
        <v>47012.0</v>
      </c>
      <c r="H5" s="6" t="s">
        <v>558</v>
      </c>
      <c r="I5" s="7">
        <v>44105.0</v>
      </c>
      <c r="J5" s="7">
        <v>44408.0</v>
      </c>
      <c r="K5" s="6" t="s">
        <v>28</v>
      </c>
      <c r="L5" s="6" t="s">
        <v>559</v>
      </c>
      <c r="M5" s="6" t="s">
        <v>560</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13"/>
    <col customWidth="1" min="2" max="2" width="23.0"/>
    <col customWidth="1" min="3" max="3" width="6.38"/>
    <col customWidth="1" min="4" max="4" width="13.75"/>
    <col customWidth="1" min="5" max="5" width="8.63"/>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561</v>
      </c>
      <c r="B5" s="6" t="s">
        <v>562</v>
      </c>
      <c r="C5" s="6" t="s">
        <v>563</v>
      </c>
      <c r="D5" s="6" t="s">
        <v>564</v>
      </c>
      <c r="E5" s="6" t="s">
        <v>565</v>
      </c>
      <c r="F5" s="6" t="s">
        <v>26</v>
      </c>
      <c r="G5" s="6">
        <v>46910.0</v>
      </c>
      <c r="H5" s="6" t="s">
        <v>566</v>
      </c>
      <c r="I5" s="7">
        <v>44105.0</v>
      </c>
      <c r="J5" s="7">
        <v>44398.0</v>
      </c>
      <c r="K5" s="6" t="s">
        <v>28</v>
      </c>
      <c r="L5" s="6" t="s">
        <v>150</v>
      </c>
      <c r="M5" s="6" t="s">
        <v>159</v>
      </c>
      <c r="Q5" s="6" t="s">
        <v>31</v>
      </c>
    </row>
    <row r="6">
      <c r="A6" s="6" t="s">
        <v>567</v>
      </c>
      <c r="B6" s="6" t="s">
        <v>568</v>
      </c>
      <c r="C6" s="6" t="s">
        <v>563</v>
      </c>
      <c r="D6" s="6" t="s">
        <v>569</v>
      </c>
      <c r="E6" s="6" t="s">
        <v>570</v>
      </c>
      <c r="F6" s="6" t="s">
        <v>26</v>
      </c>
      <c r="G6" s="6">
        <v>46939.0</v>
      </c>
      <c r="H6" s="6" t="s">
        <v>571</v>
      </c>
      <c r="I6" s="7">
        <v>44354.0</v>
      </c>
      <c r="J6" s="7">
        <v>44400.0</v>
      </c>
      <c r="K6" s="6" t="s">
        <v>572</v>
      </c>
      <c r="M6" s="6" t="s">
        <v>169</v>
      </c>
      <c r="Q6" s="6" t="s">
        <v>31</v>
      </c>
    </row>
    <row r="7">
      <c r="A7" s="6" t="s">
        <v>567</v>
      </c>
      <c r="B7" s="6" t="s">
        <v>573</v>
      </c>
      <c r="C7" s="6" t="s">
        <v>563</v>
      </c>
      <c r="D7" s="6" t="s">
        <v>574</v>
      </c>
      <c r="E7" s="6" t="s">
        <v>575</v>
      </c>
      <c r="F7" s="6" t="s">
        <v>26</v>
      </c>
      <c r="G7" s="6">
        <v>46975.0</v>
      </c>
      <c r="H7" s="6" t="s">
        <v>576</v>
      </c>
      <c r="I7" s="7">
        <v>44354.0</v>
      </c>
      <c r="J7" s="7">
        <v>44400.0</v>
      </c>
      <c r="K7" s="6" t="s">
        <v>28</v>
      </c>
      <c r="M7" s="6" t="s">
        <v>169</v>
      </c>
      <c r="Q7" s="6" t="s">
        <v>31</v>
      </c>
    </row>
    <row r="8">
      <c r="A8" s="6" t="s">
        <v>567</v>
      </c>
      <c r="B8" s="6" t="s">
        <v>577</v>
      </c>
      <c r="C8" s="6" t="s">
        <v>563</v>
      </c>
      <c r="D8" s="6" t="s">
        <v>578</v>
      </c>
      <c r="E8" s="6" t="s">
        <v>575</v>
      </c>
      <c r="F8" s="6" t="s">
        <v>26</v>
      </c>
      <c r="G8" s="6" t="s">
        <v>579</v>
      </c>
      <c r="H8" s="6" t="s">
        <v>576</v>
      </c>
      <c r="I8" s="7">
        <v>44348.0</v>
      </c>
      <c r="J8" s="7">
        <v>44400.0</v>
      </c>
      <c r="K8" s="6" t="s">
        <v>28</v>
      </c>
      <c r="L8" s="6" t="s">
        <v>193</v>
      </c>
      <c r="M8" s="6" t="s">
        <v>159</v>
      </c>
      <c r="Q8" s="6" t="s">
        <v>31</v>
      </c>
    </row>
    <row r="9">
      <c r="A9" s="6" t="s">
        <v>567</v>
      </c>
      <c r="B9" s="6" t="s">
        <v>580</v>
      </c>
      <c r="C9" s="6" t="s">
        <v>563</v>
      </c>
      <c r="D9" s="6" t="s">
        <v>581</v>
      </c>
      <c r="E9" s="6" t="s">
        <v>575</v>
      </c>
      <c r="F9" s="6" t="s">
        <v>26</v>
      </c>
      <c r="G9" s="6" t="s">
        <v>582</v>
      </c>
      <c r="H9" s="6" t="s">
        <v>576</v>
      </c>
      <c r="I9" s="7">
        <v>44403.0</v>
      </c>
      <c r="J9" s="7">
        <v>44406.0</v>
      </c>
      <c r="K9" s="6" t="s">
        <v>186</v>
      </c>
      <c r="L9" s="6" t="s">
        <v>224</v>
      </c>
      <c r="M9" s="6" t="s">
        <v>583</v>
      </c>
      <c r="Q9" s="6" t="s">
        <v>31</v>
      </c>
    </row>
    <row r="10">
      <c r="A10" s="6" t="s">
        <v>567</v>
      </c>
      <c r="B10" s="6" t="s">
        <v>584</v>
      </c>
      <c r="C10" s="6" t="s">
        <v>563</v>
      </c>
      <c r="D10" s="6" t="s">
        <v>585</v>
      </c>
      <c r="E10" s="6" t="s">
        <v>575</v>
      </c>
      <c r="F10" s="6" t="s">
        <v>26</v>
      </c>
      <c r="G10" s="6" t="s">
        <v>582</v>
      </c>
      <c r="H10" s="6" t="s">
        <v>571</v>
      </c>
      <c r="I10" s="7">
        <v>44354.0</v>
      </c>
      <c r="J10" s="7">
        <v>44400.0</v>
      </c>
      <c r="K10" s="6" t="s">
        <v>28</v>
      </c>
      <c r="M10" s="6" t="s">
        <v>169</v>
      </c>
      <c r="Q10"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63"/>
    <col customWidth="1" min="2" max="2" width="26.0"/>
    <col customWidth="1" min="3" max="3" width="6.38"/>
    <col customWidth="1" min="4" max="4" width="16.63"/>
    <col customWidth="1" min="5" max="5" width="10.63"/>
    <col customWidth="1" min="6" max="6" width="4.88"/>
    <col customWidth="1" min="7" max="7" width="7.63"/>
    <col customWidth="1" min="8" max="8" width="12.0"/>
    <col customWidth="1" min="9" max="9" width="8.5"/>
    <col customWidth="1" min="10" max="10" width="7.7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586</v>
      </c>
      <c r="B5" s="6" t="s">
        <v>587</v>
      </c>
      <c r="C5" s="6" t="s">
        <v>588</v>
      </c>
      <c r="D5" s="6" t="s">
        <v>589</v>
      </c>
      <c r="E5" s="6" t="s">
        <v>590</v>
      </c>
      <c r="F5" s="6" t="s">
        <v>26</v>
      </c>
      <c r="G5" s="6">
        <v>47660.0</v>
      </c>
      <c r="H5" s="6" t="s">
        <v>591</v>
      </c>
      <c r="I5" s="7">
        <v>44105.0</v>
      </c>
      <c r="J5" s="7">
        <v>44379.0</v>
      </c>
      <c r="K5" s="6" t="s">
        <v>28</v>
      </c>
      <c r="L5" s="6" t="s">
        <v>409</v>
      </c>
      <c r="M5" s="6" t="s">
        <v>30</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13"/>
    <col customWidth="1" min="2" max="2" width="24.38"/>
    <col customWidth="1" min="3" max="3" width="6.38"/>
    <col customWidth="1" min="4" max="4" width="16.0"/>
    <col customWidth="1" min="5" max="5" width="8.88"/>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592</v>
      </c>
      <c r="B5" s="6" t="s">
        <v>593</v>
      </c>
      <c r="C5" s="6" t="s">
        <v>594</v>
      </c>
      <c r="D5" s="6" t="s">
        <v>595</v>
      </c>
      <c r="E5" s="6" t="s">
        <v>596</v>
      </c>
      <c r="F5" s="6" t="s">
        <v>26</v>
      </c>
      <c r="G5" s="6">
        <v>46928.0</v>
      </c>
      <c r="H5" s="6" t="s">
        <v>597</v>
      </c>
      <c r="I5" s="7">
        <v>44105.0</v>
      </c>
      <c r="J5" s="7">
        <v>44377.0</v>
      </c>
      <c r="K5" s="6" t="s">
        <v>28</v>
      </c>
      <c r="L5" s="6" t="s">
        <v>69</v>
      </c>
      <c r="P5" s="6" t="s">
        <v>118</v>
      </c>
      <c r="Q5" s="6" t="s">
        <v>31</v>
      </c>
    </row>
    <row r="6">
      <c r="A6" s="6" t="s">
        <v>598</v>
      </c>
      <c r="B6" s="6" t="s">
        <v>599</v>
      </c>
      <c r="C6" s="6" t="s">
        <v>594</v>
      </c>
      <c r="D6" s="6" t="s">
        <v>600</v>
      </c>
      <c r="E6" s="6" t="s">
        <v>601</v>
      </c>
      <c r="F6" s="6" t="s">
        <v>26</v>
      </c>
      <c r="G6" s="6">
        <v>46933.0</v>
      </c>
      <c r="H6" s="6" t="s">
        <v>602</v>
      </c>
      <c r="I6" s="7">
        <v>44105.0</v>
      </c>
      <c r="J6" s="7">
        <v>44413.0</v>
      </c>
      <c r="K6" s="6" t="s">
        <v>28</v>
      </c>
      <c r="L6" s="6" t="s">
        <v>603</v>
      </c>
      <c r="M6" s="6" t="s">
        <v>70</v>
      </c>
      <c r="Q6" s="6" t="s">
        <v>31</v>
      </c>
    </row>
    <row r="7">
      <c r="A7" s="6" t="s">
        <v>598</v>
      </c>
      <c r="B7" s="6" t="s">
        <v>604</v>
      </c>
      <c r="C7" s="6" t="s">
        <v>594</v>
      </c>
      <c r="D7" s="6" t="s">
        <v>605</v>
      </c>
      <c r="E7" s="6" t="s">
        <v>601</v>
      </c>
      <c r="F7" s="6" t="s">
        <v>26</v>
      </c>
      <c r="G7" s="6">
        <v>46933.0</v>
      </c>
      <c r="H7" s="6" t="s">
        <v>602</v>
      </c>
      <c r="I7" s="7">
        <v>44105.0</v>
      </c>
      <c r="J7" s="7">
        <v>44413.0</v>
      </c>
      <c r="K7" s="6" t="s">
        <v>28</v>
      </c>
      <c r="L7" s="6" t="s">
        <v>409</v>
      </c>
      <c r="M7" s="6" t="s">
        <v>70</v>
      </c>
      <c r="Q7" s="6" t="s">
        <v>31</v>
      </c>
    </row>
    <row r="8">
      <c r="A8" s="6" t="s">
        <v>598</v>
      </c>
      <c r="B8" s="6" t="s">
        <v>606</v>
      </c>
      <c r="C8" s="6" t="s">
        <v>594</v>
      </c>
      <c r="D8" s="6" t="s">
        <v>607</v>
      </c>
      <c r="E8" s="6" t="s">
        <v>608</v>
      </c>
      <c r="F8" s="6" t="s">
        <v>26</v>
      </c>
      <c r="G8" s="6">
        <v>46938.0</v>
      </c>
      <c r="H8" s="6" t="s">
        <v>602</v>
      </c>
      <c r="I8" s="7">
        <v>44105.0</v>
      </c>
      <c r="J8" s="7">
        <v>44400.0</v>
      </c>
      <c r="K8" s="6" t="s">
        <v>28</v>
      </c>
      <c r="L8" s="6" t="s">
        <v>69</v>
      </c>
      <c r="M8" s="6" t="s">
        <v>70</v>
      </c>
      <c r="Q8" s="6" t="s">
        <v>31</v>
      </c>
    </row>
    <row r="9">
      <c r="A9" s="6" t="s">
        <v>609</v>
      </c>
      <c r="B9" s="6" t="s">
        <v>610</v>
      </c>
      <c r="C9" s="6" t="s">
        <v>594</v>
      </c>
      <c r="D9" s="6" t="s">
        <v>611</v>
      </c>
      <c r="E9" s="6" t="s">
        <v>612</v>
      </c>
      <c r="F9" s="6" t="s">
        <v>26</v>
      </c>
      <c r="G9" s="6">
        <v>46952.0</v>
      </c>
      <c r="H9" s="6" t="s">
        <v>613</v>
      </c>
      <c r="I9" s="7">
        <v>44348.0</v>
      </c>
      <c r="J9" s="7">
        <v>44414.0</v>
      </c>
      <c r="K9" s="6" t="s">
        <v>28</v>
      </c>
      <c r="L9" s="6" t="s">
        <v>614</v>
      </c>
      <c r="M9" s="6" t="s">
        <v>615</v>
      </c>
      <c r="Q9" s="6" t="s">
        <v>31</v>
      </c>
    </row>
    <row r="10">
      <c r="A10" s="6" t="s">
        <v>616</v>
      </c>
      <c r="B10" s="6" t="s">
        <v>617</v>
      </c>
      <c r="C10" s="6" t="s">
        <v>594</v>
      </c>
      <c r="D10" s="6" t="s">
        <v>618</v>
      </c>
      <c r="E10" s="6" t="s">
        <v>619</v>
      </c>
      <c r="F10" s="6" t="s">
        <v>26</v>
      </c>
      <c r="G10" s="6">
        <v>46989.0</v>
      </c>
      <c r="H10" s="6" t="s">
        <v>620</v>
      </c>
      <c r="I10" s="7">
        <v>44105.0</v>
      </c>
      <c r="J10" s="7">
        <v>44372.0</v>
      </c>
      <c r="K10" s="6" t="s">
        <v>28</v>
      </c>
      <c r="L10" s="6" t="s">
        <v>621</v>
      </c>
      <c r="M10" s="6" t="s">
        <v>391</v>
      </c>
      <c r="Q10"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25"/>
    <col customWidth="1" min="2" max="2" width="23.25"/>
    <col customWidth="1" min="3" max="3" width="6.38"/>
    <col customWidth="1" min="4" max="4" width="19.75"/>
    <col customWidth="1" min="5" max="5" width="7.63"/>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21</v>
      </c>
      <c r="B5" s="6" t="s">
        <v>22</v>
      </c>
      <c r="C5" s="6" t="s">
        <v>23</v>
      </c>
      <c r="D5" s="6" t="s">
        <v>24</v>
      </c>
      <c r="E5" s="6" t="s">
        <v>25</v>
      </c>
      <c r="F5" s="6" t="s">
        <v>26</v>
      </c>
      <c r="G5" s="6">
        <v>46733.0</v>
      </c>
      <c r="H5" s="6" t="s">
        <v>27</v>
      </c>
      <c r="I5" s="7">
        <v>44105.0</v>
      </c>
      <c r="J5" s="7">
        <v>44407.0</v>
      </c>
      <c r="K5" s="6" t="s">
        <v>28</v>
      </c>
      <c r="L5" s="6" t="s">
        <v>29</v>
      </c>
      <c r="M5" s="6" t="s">
        <v>30</v>
      </c>
      <c r="Q5" s="6" t="s">
        <v>31</v>
      </c>
    </row>
    <row r="6">
      <c r="A6" s="6" t="s">
        <v>21</v>
      </c>
      <c r="B6" s="6" t="s">
        <v>32</v>
      </c>
      <c r="C6" s="6" t="s">
        <v>23</v>
      </c>
      <c r="D6" s="6" t="s">
        <v>24</v>
      </c>
      <c r="E6" s="6" t="s">
        <v>25</v>
      </c>
      <c r="F6" s="6" t="s">
        <v>26</v>
      </c>
      <c r="G6" s="6">
        <v>46733.0</v>
      </c>
      <c r="H6" s="6" t="s">
        <v>33</v>
      </c>
      <c r="I6" s="7">
        <v>44351.0</v>
      </c>
      <c r="J6" s="7">
        <v>44412.0</v>
      </c>
      <c r="K6" s="6" t="s">
        <v>34</v>
      </c>
      <c r="L6" s="6" t="s">
        <v>35</v>
      </c>
      <c r="P6" s="6" t="s">
        <v>36</v>
      </c>
      <c r="Q6" s="6" t="s">
        <v>31</v>
      </c>
    </row>
    <row r="7">
      <c r="A7" s="6" t="s">
        <v>21</v>
      </c>
      <c r="B7" s="6" t="s">
        <v>37</v>
      </c>
      <c r="C7" s="6" t="s">
        <v>23</v>
      </c>
      <c r="D7" s="6" t="s">
        <v>38</v>
      </c>
      <c r="E7" s="6" t="s">
        <v>25</v>
      </c>
      <c r="F7" s="6" t="s">
        <v>26</v>
      </c>
      <c r="G7" s="6">
        <v>46733.0</v>
      </c>
      <c r="H7" s="6" t="s">
        <v>27</v>
      </c>
      <c r="I7" s="7">
        <v>44383.0</v>
      </c>
      <c r="J7" s="7">
        <v>44407.0</v>
      </c>
      <c r="K7" s="6" t="s">
        <v>28</v>
      </c>
      <c r="L7" s="6" t="s">
        <v>39</v>
      </c>
      <c r="Q7" s="6" t="s">
        <v>31</v>
      </c>
    </row>
    <row r="8">
      <c r="A8" s="6" t="s">
        <v>21</v>
      </c>
      <c r="B8" s="6" t="s">
        <v>40</v>
      </c>
      <c r="C8" s="6" t="s">
        <v>23</v>
      </c>
      <c r="D8" s="6" t="s">
        <v>41</v>
      </c>
      <c r="E8" s="6" t="s">
        <v>42</v>
      </c>
      <c r="F8" s="6" t="s">
        <v>26</v>
      </c>
      <c r="G8" s="6">
        <v>46733.0</v>
      </c>
      <c r="H8" s="6" t="s">
        <v>33</v>
      </c>
      <c r="I8" s="7">
        <v>44372.0</v>
      </c>
      <c r="J8" s="7">
        <v>44372.0</v>
      </c>
      <c r="K8" s="6" t="s">
        <v>43</v>
      </c>
      <c r="L8" s="6" t="s">
        <v>44</v>
      </c>
      <c r="M8" s="6" t="s">
        <v>45</v>
      </c>
      <c r="Q8"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38"/>
    <col customWidth="1" min="2" max="2" width="31.5"/>
    <col customWidth="1" min="3" max="3" width="6.63"/>
    <col customWidth="1" min="4" max="4" width="18.75"/>
    <col customWidth="1" min="5" max="5" width="11.5"/>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622</v>
      </c>
      <c r="B5" s="6" t="s">
        <v>623</v>
      </c>
      <c r="C5" s="6" t="s">
        <v>624</v>
      </c>
      <c r="D5" s="6" t="s">
        <v>625</v>
      </c>
      <c r="E5" s="6" t="s">
        <v>626</v>
      </c>
      <c r="F5" s="6" t="s">
        <v>26</v>
      </c>
      <c r="G5" s="6">
        <v>47424.0</v>
      </c>
      <c r="H5" s="6" t="s">
        <v>627</v>
      </c>
      <c r="I5" s="7">
        <v>44105.0</v>
      </c>
      <c r="J5" s="7">
        <v>44400.0</v>
      </c>
      <c r="K5" s="6" t="s">
        <v>28</v>
      </c>
      <c r="L5" s="6" t="s">
        <v>150</v>
      </c>
      <c r="M5" s="6" t="s">
        <v>402</v>
      </c>
      <c r="Q5" s="6" t="s">
        <v>31</v>
      </c>
    </row>
    <row r="6">
      <c r="A6" s="6" t="s">
        <v>622</v>
      </c>
      <c r="B6" s="6" t="s">
        <v>628</v>
      </c>
      <c r="C6" s="6" t="s">
        <v>624</v>
      </c>
      <c r="D6" s="6" t="s">
        <v>629</v>
      </c>
      <c r="E6" s="6" t="s">
        <v>626</v>
      </c>
      <c r="F6" s="6" t="s">
        <v>26</v>
      </c>
      <c r="G6" s="6">
        <v>47424.0</v>
      </c>
      <c r="H6" s="6" t="s">
        <v>627</v>
      </c>
      <c r="I6" s="7">
        <v>44354.0</v>
      </c>
      <c r="J6" s="7">
        <v>44400.0</v>
      </c>
      <c r="K6" s="6" t="s">
        <v>28</v>
      </c>
      <c r="L6" s="6" t="s">
        <v>69</v>
      </c>
      <c r="M6" s="6" t="s">
        <v>305</v>
      </c>
      <c r="Q6" s="6" t="s">
        <v>249</v>
      </c>
    </row>
    <row r="7">
      <c r="A7" s="6" t="s">
        <v>622</v>
      </c>
      <c r="B7" s="6" t="s">
        <v>630</v>
      </c>
      <c r="C7" s="6" t="s">
        <v>624</v>
      </c>
      <c r="D7" s="6" t="s">
        <v>631</v>
      </c>
      <c r="E7" s="6" t="s">
        <v>632</v>
      </c>
      <c r="F7" s="6" t="s">
        <v>26</v>
      </c>
      <c r="G7" s="6">
        <v>47424.0</v>
      </c>
      <c r="H7" s="6" t="s">
        <v>627</v>
      </c>
      <c r="I7" s="7">
        <v>44354.0</v>
      </c>
      <c r="J7" s="7">
        <v>44400.0</v>
      </c>
      <c r="K7" s="6" t="s">
        <v>28</v>
      </c>
      <c r="L7" s="6" t="s">
        <v>39</v>
      </c>
      <c r="M7" s="6" t="s">
        <v>633</v>
      </c>
      <c r="Q7" s="6" t="s">
        <v>249</v>
      </c>
    </row>
    <row r="8">
      <c r="A8" s="6" t="s">
        <v>622</v>
      </c>
      <c r="B8" s="6" t="s">
        <v>634</v>
      </c>
      <c r="C8" s="6" t="s">
        <v>624</v>
      </c>
      <c r="D8" s="6" t="s">
        <v>635</v>
      </c>
      <c r="E8" s="6" t="s">
        <v>626</v>
      </c>
      <c r="F8" s="6" t="s">
        <v>26</v>
      </c>
      <c r="G8" s="6">
        <v>47424.0</v>
      </c>
      <c r="H8" s="6" t="s">
        <v>627</v>
      </c>
      <c r="I8" s="7">
        <v>44354.0</v>
      </c>
      <c r="J8" s="7">
        <v>44400.0</v>
      </c>
      <c r="K8" s="6" t="s">
        <v>28</v>
      </c>
      <c r="L8" s="6" t="s">
        <v>69</v>
      </c>
      <c r="M8" s="6" t="s">
        <v>636</v>
      </c>
      <c r="Q8" s="6" t="s">
        <v>249</v>
      </c>
    </row>
    <row r="9">
      <c r="A9" s="6" t="s">
        <v>622</v>
      </c>
      <c r="B9" s="6" t="s">
        <v>637</v>
      </c>
      <c r="C9" s="6" t="s">
        <v>624</v>
      </c>
      <c r="D9" s="6" t="s">
        <v>635</v>
      </c>
      <c r="E9" s="6" t="s">
        <v>626</v>
      </c>
      <c r="F9" s="6" t="s">
        <v>26</v>
      </c>
      <c r="G9" s="6">
        <v>47424.0</v>
      </c>
      <c r="H9" s="6" t="s">
        <v>627</v>
      </c>
      <c r="I9" s="7">
        <v>44354.0</v>
      </c>
      <c r="J9" s="7">
        <v>44400.0</v>
      </c>
      <c r="K9" s="6" t="s">
        <v>28</v>
      </c>
      <c r="L9" s="6" t="s">
        <v>69</v>
      </c>
      <c r="M9" s="6" t="s">
        <v>638</v>
      </c>
      <c r="Q9" s="6" t="s">
        <v>249</v>
      </c>
    </row>
    <row r="10">
      <c r="A10" s="6" t="s">
        <v>622</v>
      </c>
      <c r="B10" s="6" t="s">
        <v>639</v>
      </c>
      <c r="C10" s="6" t="s">
        <v>624</v>
      </c>
      <c r="D10" s="6" t="s">
        <v>629</v>
      </c>
      <c r="E10" s="6" t="s">
        <v>626</v>
      </c>
      <c r="F10" s="6" t="s">
        <v>26</v>
      </c>
      <c r="G10" s="6">
        <v>47424.0</v>
      </c>
      <c r="H10" s="6" t="s">
        <v>627</v>
      </c>
      <c r="I10" s="7">
        <v>44354.0</v>
      </c>
      <c r="J10" s="7">
        <v>44400.0</v>
      </c>
      <c r="K10" s="6" t="s">
        <v>28</v>
      </c>
      <c r="L10" s="6" t="s">
        <v>69</v>
      </c>
      <c r="M10" s="6" t="s">
        <v>308</v>
      </c>
      <c r="Q10" s="6" t="s">
        <v>249</v>
      </c>
    </row>
    <row r="11">
      <c r="A11" s="6" t="s">
        <v>622</v>
      </c>
      <c r="B11" s="6" t="s">
        <v>640</v>
      </c>
      <c r="C11" s="6" t="s">
        <v>624</v>
      </c>
      <c r="D11" s="6" t="s">
        <v>629</v>
      </c>
      <c r="E11" s="6" t="s">
        <v>626</v>
      </c>
      <c r="F11" s="6" t="s">
        <v>26</v>
      </c>
      <c r="G11" s="6">
        <v>47462.0</v>
      </c>
      <c r="H11" s="6" t="s">
        <v>627</v>
      </c>
      <c r="I11" s="7">
        <v>44354.0</v>
      </c>
      <c r="J11" s="7">
        <v>44400.0</v>
      </c>
      <c r="K11" s="6" t="s">
        <v>28</v>
      </c>
      <c r="L11" s="6" t="s">
        <v>69</v>
      </c>
      <c r="M11" s="6" t="s">
        <v>318</v>
      </c>
      <c r="Q11" s="6" t="s">
        <v>249</v>
      </c>
    </row>
    <row r="12">
      <c r="A12" s="6" t="s">
        <v>622</v>
      </c>
      <c r="B12" s="6" t="s">
        <v>641</v>
      </c>
      <c r="C12" s="6" t="s">
        <v>624</v>
      </c>
      <c r="D12" s="6" t="s">
        <v>629</v>
      </c>
      <c r="E12" s="6" t="s">
        <v>626</v>
      </c>
      <c r="F12" s="6" t="s">
        <v>26</v>
      </c>
      <c r="G12" s="6">
        <v>47462.0</v>
      </c>
      <c r="H12" s="6" t="s">
        <v>627</v>
      </c>
      <c r="I12" s="7">
        <v>44354.0</v>
      </c>
      <c r="J12" s="7">
        <v>44400.0</v>
      </c>
      <c r="K12" s="6" t="s">
        <v>28</v>
      </c>
      <c r="L12" s="6" t="s">
        <v>69</v>
      </c>
      <c r="M12" s="6" t="s">
        <v>642</v>
      </c>
      <c r="Q12" s="6" t="s">
        <v>249</v>
      </c>
    </row>
    <row r="13">
      <c r="A13" s="6" t="s">
        <v>643</v>
      </c>
      <c r="B13" s="6" t="s">
        <v>644</v>
      </c>
      <c r="C13" s="6" t="s">
        <v>624</v>
      </c>
      <c r="D13" s="6" t="s">
        <v>645</v>
      </c>
      <c r="E13" s="6" t="s">
        <v>644</v>
      </c>
      <c r="F13" s="6" t="s">
        <v>26</v>
      </c>
      <c r="G13" s="6">
        <v>47471.0</v>
      </c>
      <c r="H13" s="6" t="s">
        <v>646</v>
      </c>
      <c r="I13" s="7">
        <v>44348.0</v>
      </c>
      <c r="J13" s="7">
        <v>44407.0</v>
      </c>
      <c r="K13" s="6" t="s">
        <v>174</v>
      </c>
      <c r="L13" s="6" t="s">
        <v>69</v>
      </c>
      <c r="M13" s="6" t="s">
        <v>402</v>
      </c>
      <c r="Q13" s="6" t="s">
        <v>31</v>
      </c>
    </row>
    <row r="14">
      <c r="A14" s="6" t="s">
        <v>643</v>
      </c>
      <c r="B14" s="6" t="s">
        <v>647</v>
      </c>
      <c r="C14" s="6" t="s">
        <v>624</v>
      </c>
      <c r="D14" s="6" t="s">
        <v>648</v>
      </c>
      <c r="E14" s="6" t="s">
        <v>647</v>
      </c>
      <c r="F14" s="6" t="s">
        <v>26</v>
      </c>
      <c r="G14" s="6" t="s">
        <v>649</v>
      </c>
      <c r="H14" s="6" t="s">
        <v>646</v>
      </c>
      <c r="I14" s="7">
        <v>44348.0</v>
      </c>
      <c r="J14" s="7">
        <v>44407.0</v>
      </c>
      <c r="K14" s="6" t="s">
        <v>248</v>
      </c>
      <c r="L14" s="6" t="s">
        <v>69</v>
      </c>
      <c r="M14" s="6" t="s">
        <v>402</v>
      </c>
      <c r="Q14" s="6" t="s">
        <v>31</v>
      </c>
    </row>
    <row r="15">
      <c r="A15" s="6" t="s">
        <v>643</v>
      </c>
      <c r="B15" s="6" t="s">
        <v>650</v>
      </c>
      <c r="C15" s="6" t="s">
        <v>624</v>
      </c>
      <c r="D15" s="6" t="s">
        <v>651</v>
      </c>
      <c r="E15" s="6" t="s">
        <v>652</v>
      </c>
      <c r="F15" s="6" t="s">
        <v>26</v>
      </c>
      <c r="G15" s="6" t="s">
        <v>653</v>
      </c>
      <c r="H15" s="6" t="s">
        <v>646</v>
      </c>
      <c r="I15" s="7">
        <v>44348.0</v>
      </c>
      <c r="J15" s="7">
        <v>44407.0</v>
      </c>
      <c r="K15" s="6" t="s">
        <v>174</v>
      </c>
      <c r="L15" s="6" t="s">
        <v>69</v>
      </c>
      <c r="M15" s="6" t="s">
        <v>402</v>
      </c>
      <c r="Q15" s="6" t="s">
        <v>31</v>
      </c>
    </row>
    <row r="16">
      <c r="A16" s="6" t="s">
        <v>643</v>
      </c>
      <c r="B16" s="6" t="s">
        <v>654</v>
      </c>
      <c r="C16" s="6" t="s">
        <v>624</v>
      </c>
      <c r="D16" s="6" t="s">
        <v>655</v>
      </c>
      <c r="E16" s="6" t="s">
        <v>656</v>
      </c>
      <c r="F16" s="6" t="s">
        <v>26</v>
      </c>
      <c r="G16" s="6" t="s">
        <v>657</v>
      </c>
      <c r="H16" s="6" t="s">
        <v>646</v>
      </c>
      <c r="I16" s="7">
        <v>44348.0</v>
      </c>
      <c r="J16" s="7">
        <v>44407.0</v>
      </c>
      <c r="K16" s="6" t="s">
        <v>174</v>
      </c>
      <c r="L16" s="6" t="s">
        <v>69</v>
      </c>
      <c r="M16" s="6" t="s">
        <v>402</v>
      </c>
      <c r="Q1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88"/>
    <col customWidth="1" min="2" max="2" width="31.5"/>
    <col customWidth="1" min="3" max="3" width="7.63"/>
    <col customWidth="1" min="4" max="4" width="19.0"/>
    <col customWidth="1" min="5" max="5" width="8.5"/>
    <col customWidth="1" min="6" max="6" width="4.88"/>
    <col customWidth="1" min="7" max="7" width="7.63"/>
    <col customWidth="1" min="8" max="8" width="12.0"/>
    <col customWidth="1" min="9" max="9" width="8.5"/>
    <col customWidth="1" min="10" max="10" width="7.75"/>
    <col customWidth="1" min="11" max="11" width="4.5"/>
    <col customWidth="1" min="12" max="12" width="16.5"/>
    <col customWidth="1" min="13" max="13" width="16.2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658</v>
      </c>
      <c r="B5" s="6" t="s">
        <v>659</v>
      </c>
      <c r="C5" s="6" t="s">
        <v>660</v>
      </c>
      <c r="D5" s="6" t="s">
        <v>661</v>
      </c>
      <c r="E5" s="6" t="s">
        <v>662</v>
      </c>
      <c r="F5" s="6" t="s">
        <v>26</v>
      </c>
      <c r="G5" s="6">
        <v>46074.0</v>
      </c>
      <c r="H5" s="6" t="s">
        <v>663</v>
      </c>
      <c r="I5" s="7">
        <v>44354.0</v>
      </c>
      <c r="J5" s="7">
        <v>44414.0</v>
      </c>
      <c r="K5" s="6" t="s">
        <v>664</v>
      </c>
      <c r="L5" s="6" t="s">
        <v>69</v>
      </c>
      <c r="M5" s="6" t="s">
        <v>665</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88"/>
    <col customWidth="1" min="2" max="2" width="28.75"/>
    <col customWidth="1" min="3" max="3" width="7.25"/>
    <col customWidth="1" min="4" max="4" width="20.5"/>
    <col customWidth="1" min="5" max="5" width="9.25"/>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666</v>
      </c>
      <c r="B5" s="6" t="s">
        <v>667</v>
      </c>
      <c r="C5" s="6" t="s">
        <v>668</v>
      </c>
      <c r="D5" s="6" t="s">
        <v>669</v>
      </c>
      <c r="E5" s="6" t="s">
        <v>670</v>
      </c>
      <c r="F5" s="6" t="s">
        <v>26</v>
      </c>
      <c r="G5" s="6">
        <v>46140.0</v>
      </c>
      <c r="H5" s="6" t="s">
        <v>671</v>
      </c>
      <c r="I5" s="7">
        <v>44348.0</v>
      </c>
      <c r="J5" s="7">
        <v>44400.0</v>
      </c>
      <c r="K5" s="6" t="s">
        <v>28</v>
      </c>
      <c r="L5" s="6" t="s">
        <v>69</v>
      </c>
      <c r="M5" s="6" t="s">
        <v>672</v>
      </c>
      <c r="Q5" s="6" t="s">
        <v>31</v>
      </c>
    </row>
    <row r="6">
      <c r="A6" s="6" t="s">
        <v>666</v>
      </c>
      <c r="B6" s="6" t="s">
        <v>673</v>
      </c>
      <c r="C6" s="6" t="s">
        <v>668</v>
      </c>
      <c r="D6" s="6" t="s">
        <v>674</v>
      </c>
      <c r="E6" s="6" t="s">
        <v>670</v>
      </c>
      <c r="F6" s="6" t="s">
        <v>26</v>
      </c>
      <c r="G6" s="6">
        <v>46140.0</v>
      </c>
      <c r="H6" s="6" t="s">
        <v>671</v>
      </c>
      <c r="I6" s="7">
        <v>44348.0</v>
      </c>
      <c r="J6" s="7">
        <v>44400.0</v>
      </c>
      <c r="K6" s="6" t="s">
        <v>28</v>
      </c>
      <c r="L6" s="6" t="s">
        <v>69</v>
      </c>
      <c r="M6" s="6" t="s">
        <v>672</v>
      </c>
      <c r="Q6" s="6" t="s">
        <v>31</v>
      </c>
    </row>
    <row r="7">
      <c r="A7" s="6" t="s">
        <v>666</v>
      </c>
      <c r="B7" s="6" t="s">
        <v>675</v>
      </c>
      <c r="C7" s="6" t="s">
        <v>668</v>
      </c>
      <c r="D7" s="6" t="s">
        <v>676</v>
      </c>
      <c r="E7" s="6" t="s">
        <v>670</v>
      </c>
      <c r="F7" s="6" t="s">
        <v>26</v>
      </c>
      <c r="G7" s="6">
        <v>46140.0</v>
      </c>
      <c r="H7" s="6" t="s">
        <v>671</v>
      </c>
      <c r="I7" s="7">
        <v>44105.0</v>
      </c>
      <c r="J7" s="7">
        <v>44400.0</v>
      </c>
      <c r="K7" s="6" t="s">
        <v>28</v>
      </c>
      <c r="L7" s="6" t="s">
        <v>39</v>
      </c>
      <c r="M7" s="6" t="s">
        <v>672</v>
      </c>
      <c r="Q7" s="6" t="s">
        <v>31</v>
      </c>
    </row>
    <row r="8">
      <c r="A8" s="6" t="s">
        <v>666</v>
      </c>
      <c r="B8" s="6" t="s">
        <v>677</v>
      </c>
      <c r="C8" s="6" t="s">
        <v>668</v>
      </c>
      <c r="D8" s="6" t="s">
        <v>678</v>
      </c>
      <c r="E8" s="6" t="s">
        <v>670</v>
      </c>
      <c r="F8" s="6" t="s">
        <v>26</v>
      </c>
      <c r="G8" s="6">
        <v>46140.0</v>
      </c>
      <c r="H8" s="6" t="s">
        <v>671</v>
      </c>
      <c r="I8" s="7">
        <v>44105.0</v>
      </c>
      <c r="J8" s="7">
        <v>44400.0</v>
      </c>
      <c r="K8" s="6" t="s">
        <v>28</v>
      </c>
      <c r="L8" s="6" t="s">
        <v>39</v>
      </c>
      <c r="M8" s="6" t="s">
        <v>672</v>
      </c>
      <c r="Q8" s="6" t="s">
        <v>31</v>
      </c>
    </row>
    <row r="9">
      <c r="A9" s="6" t="s">
        <v>666</v>
      </c>
      <c r="B9" s="6" t="s">
        <v>679</v>
      </c>
      <c r="C9" s="6" t="s">
        <v>668</v>
      </c>
      <c r="D9" s="6" t="s">
        <v>680</v>
      </c>
      <c r="E9" s="6" t="s">
        <v>670</v>
      </c>
      <c r="F9" s="6" t="s">
        <v>26</v>
      </c>
      <c r="G9" s="6">
        <v>46146.0</v>
      </c>
      <c r="H9" s="6" t="s">
        <v>671</v>
      </c>
      <c r="I9" s="7">
        <v>44105.0</v>
      </c>
      <c r="J9" s="7">
        <v>44400.0</v>
      </c>
      <c r="K9" s="6" t="s">
        <v>28</v>
      </c>
      <c r="L9" s="6" t="s">
        <v>39</v>
      </c>
      <c r="M9" s="6" t="s">
        <v>672</v>
      </c>
      <c r="Q9" s="6" t="s">
        <v>31</v>
      </c>
    </row>
    <row r="10">
      <c r="A10" s="6" t="s">
        <v>666</v>
      </c>
      <c r="B10" s="6" t="s">
        <v>681</v>
      </c>
      <c r="C10" s="6" t="s">
        <v>668</v>
      </c>
      <c r="D10" s="6" t="s">
        <v>682</v>
      </c>
      <c r="E10" s="6" t="s">
        <v>670</v>
      </c>
      <c r="F10" s="6" t="s">
        <v>26</v>
      </c>
      <c r="G10" s="6" t="s">
        <v>683</v>
      </c>
      <c r="H10" s="6" t="s">
        <v>671</v>
      </c>
      <c r="I10" s="7">
        <v>44105.0</v>
      </c>
      <c r="J10" s="7">
        <v>44400.0</v>
      </c>
      <c r="K10" s="6" t="s">
        <v>28</v>
      </c>
      <c r="L10" s="6" t="s">
        <v>150</v>
      </c>
      <c r="M10" s="6" t="s">
        <v>45</v>
      </c>
      <c r="Q10"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5"/>
    <col customWidth="1" min="2" max="2" width="20.38"/>
    <col customWidth="1" min="3" max="3" width="7.38"/>
    <col customWidth="1" min="4" max="4" width="18.38"/>
    <col customWidth="1" min="5" max="5" width="7.63"/>
    <col customWidth="1" min="6" max="6" width="4.88"/>
    <col customWidth="1" min="7" max="7" width="7.63"/>
    <col customWidth="1" min="8" max="8" width="12.0"/>
    <col customWidth="1" min="9" max="10" width="8.5"/>
    <col customWidth="1" min="11" max="11" width="10.13"/>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684</v>
      </c>
      <c r="B5" s="6" t="s">
        <v>685</v>
      </c>
      <c r="C5" s="6" t="s">
        <v>686</v>
      </c>
      <c r="D5" s="6" t="s">
        <v>687</v>
      </c>
      <c r="E5" s="6" t="s">
        <v>688</v>
      </c>
      <c r="F5" s="6" t="s">
        <v>26</v>
      </c>
      <c r="G5" s="6">
        <v>47112.0</v>
      </c>
      <c r="H5" s="6" t="s">
        <v>689</v>
      </c>
      <c r="I5" s="7">
        <v>44013.0</v>
      </c>
      <c r="J5" s="7">
        <v>44377.0</v>
      </c>
      <c r="K5" s="6" t="s">
        <v>690</v>
      </c>
      <c r="L5" s="6" t="s">
        <v>244</v>
      </c>
      <c r="M5" s="6" t="s">
        <v>266</v>
      </c>
      <c r="Q5" s="6" t="s">
        <v>31</v>
      </c>
    </row>
    <row r="6">
      <c r="A6" s="6" t="s">
        <v>684</v>
      </c>
      <c r="B6" s="6" t="s">
        <v>691</v>
      </c>
      <c r="C6" s="6" t="s">
        <v>686</v>
      </c>
      <c r="D6" s="6" t="s">
        <v>692</v>
      </c>
      <c r="E6" s="6" t="s">
        <v>693</v>
      </c>
      <c r="F6" s="6" t="s">
        <v>26</v>
      </c>
      <c r="G6" s="6">
        <v>47117.0</v>
      </c>
      <c r="H6" s="6" t="s">
        <v>689</v>
      </c>
      <c r="I6" s="7">
        <v>44047.0</v>
      </c>
      <c r="J6" s="7">
        <v>44377.0</v>
      </c>
      <c r="K6" s="6" t="s">
        <v>690</v>
      </c>
      <c r="L6" s="6" t="s">
        <v>244</v>
      </c>
      <c r="M6" s="6" t="s">
        <v>30</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75"/>
    <col customWidth="1" min="2" max="2" width="34.88"/>
    <col customWidth="1" min="3" max="3" width="8.5"/>
    <col customWidth="1" min="4" max="4" width="20.13"/>
    <col customWidth="1" min="5" max="5" width="10.13"/>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694</v>
      </c>
      <c r="B5" s="6" t="s">
        <v>695</v>
      </c>
      <c r="C5" s="6" t="s">
        <v>696</v>
      </c>
      <c r="D5" s="6" t="s">
        <v>697</v>
      </c>
      <c r="E5" s="6" t="s">
        <v>698</v>
      </c>
      <c r="F5" s="6" t="s">
        <v>26</v>
      </c>
      <c r="G5" s="6">
        <v>46103.0</v>
      </c>
      <c r="H5" s="6" t="s">
        <v>699</v>
      </c>
      <c r="I5" s="7">
        <v>44013.0</v>
      </c>
      <c r="J5" s="7">
        <v>44377.0</v>
      </c>
      <c r="K5" s="6" t="s">
        <v>28</v>
      </c>
      <c r="L5" s="6" t="s">
        <v>700</v>
      </c>
      <c r="M5" s="6" t="s">
        <v>70</v>
      </c>
      <c r="Q5" s="6" t="s">
        <v>31</v>
      </c>
    </row>
    <row r="6">
      <c r="A6" s="6" t="s">
        <v>701</v>
      </c>
      <c r="B6" s="6" t="s">
        <v>702</v>
      </c>
      <c r="C6" s="6" t="s">
        <v>696</v>
      </c>
      <c r="D6" s="6" t="s">
        <v>703</v>
      </c>
      <c r="E6" s="6" t="s">
        <v>704</v>
      </c>
      <c r="F6" s="6" t="s">
        <v>26</v>
      </c>
      <c r="G6" s="6">
        <v>46112.0</v>
      </c>
      <c r="H6" s="6" t="s">
        <v>705</v>
      </c>
      <c r="I6" s="7">
        <v>44105.0</v>
      </c>
      <c r="J6" s="7">
        <v>44365.0</v>
      </c>
      <c r="K6" s="6" t="s">
        <v>28</v>
      </c>
      <c r="L6" s="6" t="s">
        <v>706</v>
      </c>
      <c r="M6" s="6" t="s">
        <v>707</v>
      </c>
      <c r="Q6" s="6" t="s">
        <v>31</v>
      </c>
    </row>
    <row r="7">
      <c r="A7" s="6" t="s">
        <v>701</v>
      </c>
      <c r="B7" s="6" t="s">
        <v>708</v>
      </c>
      <c r="C7" s="6" t="s">
        <v>696</v>
      </c>
      <c r="D7" s="6" t="s">
        <v>709</v>
      </c>
      <c r="E7" s="6" t="s">
        <v>704</v>
      </c>
      <c r="F7" s="6" t="s">
        <v>26</v>
      </c>
      <c r="G7" s="6">
        <v>46112.0</v>
      </c>
      <c r="H7" s="6" t="s">
        <v>705</v>
      </c>
      <c r="I7" s="7">
        <v>44105.0</v>
      </c>
      <c r="J7" s="7">
        <v>44370.0</v>
      </c>
      <c r="K7" s="6" t="s">
        <v>28</v>
      </c>
      <c r="L7" s="6" t="s">
        <v>710</v>
      </c>
      <c r="M7" s="6" t="s">
        <v>711</v>
      </c>
      <c r="Q7" s="6" t="s">
        <v>31</v>
      </c>
    </row>
    <row r="8">
      <c r="A8" s="6" t="s">
        <v>712</v>
      </c>
      <c r="B8" s="6" t="s">
        <v>713</v>
      </c>
      <c r="C8" s="6" t="s">
        <v>696</v>
      </c>
      <c r="D8" s="6" t="s">
        <v>714</v>
      </c>
      <c r="E8" s="6" t="s">
        <v>715</v>
      </c>
      <c r="F8" s="6" t="s">
        <v>26</v>
      </c>
      <c r="G8" s="6">
        <v>46168.0</v>
      </c>
      <c r="H8" s="6" t="s">
        <v>716</v>
      </c>
      <c r="I8" s="7">
        <v>44348.0</v>
      </c>
      <c r="J8" s="7">
        <v>44399.0</v>
      </c>
      <c r="K8" s="6" t="s">
        <v>28</v>
      </c>
      <c r="M8" s="6" t="s">
        <v>717</v>
      </c>
      <c r="Q8" s="6" t="s">
        <v>249</v>
      </c>
    </row>
    <row r="9">
      <c r="A9" s="6" t="s">
        <v>712</v>
      </c>
      <c r="B9" s="6" t="s">
        <v>718</v>
      </c>
      <c r="C9" s="6" t="s">
        <v>696</v>
      </c>
      <c r="D9" s="6" t="s">
        <v>719</v>
      </c>
      <c r="E9" s="6" t="s">
        <v>715</v>
      </c>
      <c r="F9" s="6" t="s">
        <v>26</v>
      </c>
      <c r="G9" s="6">
        <v>46168.0</v>
      </c>
      <c r="H9" s="6" t="s">
        <v>716</v>
      </c>
      <c r="I9" s="7">
        <v>44348.0</v>
      </c>
      <c r="J9" s="7">
        <v>44399.0</v>
      </c>
      <c r="K9" s="6" t="s">
        <v>28</v>
      </c>
      <c r="M9" s="6" t="s">
        <v>720</v>
      </c>
      <c r="Q9" s="6" t="s">
        <v>249</v>
      </c>
    </row>
    <row r="10">
      <c r="A10" s="6" t="s">
        <v>712</v>
      </c>
      <c r="B10" s="6" t="s">
        <v>721</v>
      </c>
      <c r="C10" s="6" t="s">
        <v>696</v>
      </c>
      <c r="D10" s="6" t="s">
        <v>722</v>
      </c>
      <c r="E10" s="6" t="s">
        <v>715</v>
      </c>
      <c r="F10" s="6" t="s">
        <v>26</v>
      </c>
      <c r="G10" s="6">
        <v>46168.0</v>
      </c>
      <c r="H10" s="6" t="s">
        <v>716</v>
      </c>
      <c r="I10" s="7">
        <v>44348.0</v>
      </c>
      <c r="J10" s="7">
        <v>44399.0</v>
      </c>
      <c r="K10" s="6" t="s">
        <v>28</v>
      </c>
      <c r="M10" s="6" t="s">
        <v>723</v>
      </c>
      <c r="Q10" s="6" t="s">
        <v>249</v>
      </c>
    </row>
    <row r="11">
      <c r="A11" s="6" t="s">
        <v>712</v>
      </c>
      <c r="B11" s="6" t="s">
        <v>724</v>
      </c>
      <c r="C11" s="6" t="s">
        <v>696</v>
      </c>
      <c r="D11" s="6" t="s">
        <v>725</v>
      </c>
      <c r="E11" s="6" t="s">
        <v>715</v>
      </c>
      <c r="F11" s="6" t="s">
        <v>26</v>
      </c>
      <c r="G11" s="6">
        <v>46168.0</v>
      </c>
      <c r="H11" s="6" t="s">
        <v>716</v>
      </c>
      <c r="I11" s="7">
        <v>44348.0</v>
      </c>
      <c r="J11" s="7">
        <v>44399.0</v>
      </c>
      <c r="K11" s="6" t="s">
        <v>28</v>
      </c>
      <c r="M11" s="6" t="s">
        <v>726</v>
      </c>
      <c r="Q11" s="6" t="s">
        <v>249</v>
      </c>
    </row>
    <row r="12">
      <c r="A12" s="6" t="s">
        <v>727</v>
      </c>
      <c r="B12" s="6" t="s">
        <v>728</v>
      </c>
      <c r="C12" s="6" t="s">
        <v>696</v>
      </c>
      <c r="D12" s="6" t="s">
        <v>729</v>
      </c>
      <c r="E12" s="6" t="s">
        <v>730</v>
      </c>
      <c r="F12" s="6" t="s">
        <v>26</v>
      </c>
      <c r="G12" s="6" t="s">
        <v>731</v>
      </c>
      <c r="H12" s="6" t="s">
        <v>732</v>
      </c>
      <c r="I12" s="7">
        <v>44105.0</v>
      </c>
      <c r="J12" s="7">
        <v>44408.0</v>
      </c>
      <c r="K12" s="6" t="s">
        <v>338</v>
      </c>
      <c r="L12" s="6" t="s">
        <v>57</v>
      </c>
      <c r="M12" s="6" t="s">
        <v>169</v>
      </c>
      <c r="Q12"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13"/>
    <col customWidth="1" min="2" max="2" width="25.13"/>
    <col customWidth="1" min="3" max="3" width="6.38"/>
    <col customWidth="1" min="4" max="4" width="15.75"/>
    <col customWidth="1" min="5" max="5" width="10.38"/>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733</v>
      </c>
      <c r="B5" s="6" t="s">
        <v>734</v>
      </c>
      <c r="C5" s="6" t="s">
        <v>735</v>
      </c>
      <c r="D5" s="6" t="s">
        <v>736</v>
      </c>
      <c r="E5" s="6" t="s">
        <v>737</v>
      </c>
      <c r="F5" s="6" t="s">
        <v>26</v>
      </c>
      <c r="G5" s="6">
        <v>47362.0</v>
      </c>
      <c r="H5" s="6" t="s">
        <v>738</v>
      </c>
      <c r="I5" s="7">
        <v>44105.0</v>
      </c>
      <c r="J5" s="7">
        <v>44377.0</v>
      </c>
      <c r="K5" s="6" t="s">
        <v>28</v>
      </c>
      <c r="L5" s="6" t="s">
        <v>739</v>
      </c>
      <c r="M5" s="6" t="s">
        <v>70</v>
      </c>
      <c r="Q5" s="6" t="s">
        <v>31</v>
      </c>
    </row>
    <row r="6">
      <c r="A6" s="6" t="s">
        <v>740</v>
      </c>
      <c r="B6" s="6" t="s">
        <v>741</v>
      </c>
      <c r="C6" s="6" t="s">
        <v>735</v>
      </c>
      <c r="D6" s="6" t="s">
        <v>742</v>
      </c>
      <c r="E6" s="6" t="s">
        <v>743</v>
      </c>
      <c r="F6" s="6" t="s">
        <v>26</v>
      </c>
      <c r="G6" s="6" t="s">
        <v>744</v>
      </c>
      <c r="H6" s="6" t="s">
        <v>745</v>
      </c>
      <c r="I6" s="7">
        <v>44105.0</v>
      </c>
      <c r="J6" s="7">
        <v>44379.0</v>
      </c>
      <c r="K6" s="6" t="s">
        <v>28</v>
      </c>
      <c r="L6" s="6" t="s">
        <v>493</v>
      </c>
      <c r="M6" s="6" t="s">
        <v>746</v>
      </c>
      <c r="Q6" s="6" t="s">
        <v>31</v>
      </c>
    </row>
    <row r="7">
      <c r="A7" s="6" t="s">
        <v>740</v>
      </c>
      <c r="B7" s="6" t="s">
        <v>747</v>
      </c>
      <c r="C7" s="6" t="s">
        <v>735</v>
      </c>
      <c r="D7" s="6" t="s">
        <v>748</v>
      </c>
      <c r="E7" s="6" t="s">
        <v>743</v>
      </c>
      <c r="F7" s="6" t="s">
        <v>26</v>
      </c>
      <c r="G7" s="6" t="s">
        <v>744</v>
      </c>
      <c r="H7" s="6" t="s">
        <v>745</v>
      </c>
      <c r="I7" s="7">
        <v>44105.0</v>
      </c>
      <c r="J7" s="7">
        <v>44379.0</v>
      </c>
      <c r="K7" s="6" t="s">
        <v>28</v>
      </c>
      <c r="L7" s="6" t="s">
        <v>493</v>
      </c>
      <c r="M7" s="6" t="s">
        <v>749</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0"/>
    <col customWidth="1" min="2" max="2" width="22.13"/>
    <col customWidth="1" min="3" max="3" width="6.88"/>
    <col customWidth="1" min="4" max="4" width="14.5"/>
    <col customWidth="1" min="5" max="5" width="7.25"/>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750</v>
      </c>
      <c r="B5" s="6" t="s">
        <v>751</v>
      </c>
      <c r="C5" s="6" t="s">
        <v>752</v>
      </c>
      <c r="D5" s="6" t="s">
        <v>753</v>
      </c>
      <c r="E5" s="6" t="s">
        <v>754</v>
      </c>
      <c r="F5" s="6" t="s">
        <v>26</v>
      </c>
      <c r="G5" s="6">
        <v>46902.0</v>
      </c>
      <c r="H5" s="6" t="s">
        <v>755</v>
      </c>
      <c r="I5" s="7">
        <v>44349.0</v>
      </c>
      <c r="J5" s="7">
        <v>44376.0</v>
      </c>
      <c r="K5" s="6" t="s">
        <v>174</v>
      </c>
      <c r="M5" s="6" t="s">
        <v>30</v>
      </c>
      <c r="Q5" s="6" t="s">
        <v>31</v>
      </c>
    </row>
    <row r="6">
      <c r="A6" s="6" t="s">
        <v>756</v>
      </c>
      <c r="B6" s="6" t="s">
        <v>757</v>
      </c>
      <c r="C6" s="6" t="s">
        <v>752</v>
      </c>
      <c r="D6" s="6" t="s">
        <v>758</v>
      </c>
      <c r="E6" s="6" t="s">
        <v>754</v>
      </c>
      <c r="F6" s="6" t="s">
        <v>26</v>
      </c>
      <c r="G6" s="6" t="s">
        <v>759</v>
      </c>
      <c r="H6" s="6" t="s">
        <v>760</v>
      </c>
      <c r="I6" s="7">
        <v>44354.0</v>
      </c>
      <c r="J6" s="7">
        <v>44400.0</v>
      </c>
      <c r="K6" s="6" t="s">
        <v>28</v>
      </c>
      <c r="L6" s="6" t="s">
        <v>69</v>
      </c>
      <c r="M6" s="6" t="s">
        <v>402</v>
      </c>
      <c r="Q6" s="6" t="s">
        <v>31</v>
      </c>
    </row>
    <row r="7">
      <c r="A7" s="6" t="s">
        <v>756</v>
      </c>
      <c r="B7" s="6" t="s">
        <v>761</v>
      </c>
      <c r="C7" s="6" t="s">
        <v>752</v>
      </c>
      <c r="D7" s="6" t="s">
        <v>762</v>
      </c>
      <c r="E7" s="6" t="s">
        <v>754</v>
      </c>
      <c r="F7" s="6" t="s">
        <v>26</v>
      </c>
      <c r="G7" s="6" t="s">
        <v>763</v>
      </c>
      <c r="H7" s="6" t="s">
        <v>760</v>
      </c>
      <c r="I7" s="7">
        <v>44354.0</v>
      </c>
      <c r="J7" s="7">
        <v>44400.0</v>
      </c>
      <c r="K7" s="6" t="s">
        <v>28</v>
      </c>
      <c r="L7" s="6" t="s">
        <v>69</v>
      </c>
      <c r="M7" s="6" t="s">
        <v>169</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13"/>
    <col customWidth="1" min="2" max="2" width="26.38"/>
    <col customWidth="1" min="3" max="3" width="9.63"/>
    <col customWidth="1" min="4" max="4" width="24.38"/>
    <col customWidth="1" min="5" max="5" width="9.63"/>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764</v>
      </c>
      <c r="B5" s="6" t="s">
        <v>765</v>
      </c>
      <c r="C5" s="6" t="s">
        <v>766</v>
      </c>
      <c r="D5" s="6" t="s">
        <v>765</v>
      </c>
      <c r="E5" s="6" t="s">
        <v>766</v>
      </c>
      <c r="F5" s="6" t="s">
        <v>26</v>
      </c>
      <c r="G5" s="6">
        <v>46750.0</v>
      </c>
      <c r="H5" s="6" t="s">
        <v>767</v>
      </c>
      <c r="I5" s="7">
        <v>44105.0</v>
      </c>
      <c r="J5" s="7">
        <v>44405.0</v>
      </c>
      <c r="K5" s="6" t="s">
        <v>28</v>
      </c>
      <c r="L5" s="6" t="s">
        <v>493</v>
      </c>
      <c r="M5" s="6" t="s">
        <v>768</v>
      </c>
      <c r="Q5" s="6" t="s">
        <v>31</v>
      </c>
    </row>
    <row r="6">
      <c r="A6" s="6" t="s">
        <v>764</v>
      </c>
      <c r="B6" s="6" t="s">
        <v>769</v>
      </c>
      <c r="C6" s="6" t="s">
        <v>766</v>
      </c>
      <c r="D6" s="6" t="s">
        <v>770</v>
      </c>
      <c r="E6" s="6" t="s">
        <v>766</v>
      </c>
      <c r="F6" s="6" t="s">
        <v>26</v>
      </c>
      <c r="G6" s="6">
        <v>46750.0</v>
      </c>
      <c r="H6" s="6" t="s">
        <v>767</v>
      </c>
      <c r="I6" s="7">
        <v>44105.0</v>
      </c>
      <c r="J6" s="7">
        <v>44407.0</v>
      </c>
      <c r="K6" s="6" t="s">
        <v>28</v>
      </c>
      <c r="L6" s="6" t="s">
        <v>771</v>
      </c>
      <c r="M6" s="6" t="s">
        <v>772</v>
      </c>
      <c r="Q6" s="6" t="s">
        <v>31</v>
      </c>
    </row>
    <row r="7">
      <c r="A7" s="6" t="s">
        <v>764</v>
      </c>
      <c r="B7" s="6" t="s">
        <v>773</v>
      </c>
      <c r="C7" s="6" t="s">
        <v>766</v>
      </c>
      <c r="D7" s="6" t="s">
        <v>774</v>
      </c>
      <c r="E7" s="6" t="s">
        <v>766</v>
      </c>
      <c r="F7" s="6" t="s">
        <v>26</v>
      </c>
      <c r="G7" s="6">
        <v>46750.0</v>
      </c>
      <c r="H7" s="6" t="s">
        <v>767</v>
      </c>
      <c r="I7" s="7">
        <v>44105.0</v>
      </c>
      <c r="J7" s="7">
        <v>44407.0</v>
      </c>
      <c r="K7" s="6" t="s">
        <v>28</v>
      </c>
      <c r="L7" s="6" t="s">
        <v>771</v>
      </c>
      <c r="M7" s="6" t="s">
        <v>772</v>
      </c>
      <c r="Q7" s="6" t="s">
        <v>31</v>
      </c>
    </row>
    <row r="8">
      <c r="A8" s="6" t="s">
        <v>764</v>
      </c>
      <c r="B8" s="6" t="s">
        <v>775</v>
      </c>
      <c r="C8" s="6" t="s">
        <v>766</v>
      </c>
      <c r="D8" s="6" t="s">
        <v>776</v>
      </c>
      <c r="E8" s="6" t="s">
        <v>766</v>
      </c>
      <c r="F8" s="6" t="s">
        <v>26</v>
      </c>
      <c r="G8" s="6">
        <v>46750.0</v>
      </c>
      <c r="H8" s="6" t="s">
        <v>767</v>
      </c>
      <c r="I8" s="7">
        <v>44105.0</v>
      </c>
      <c r="J8" s="7">
        <v>44407.0</v>
      </c>
      <c r="K8" s="6" t="s">
        <v>28</v>
      </c>
      <c r="L8" s="6" t="s">
        <v>771</v>
      </c>
      <c r="M8" s="6" t="s">
        <v>772</v>
      </c>
      <c r="Q8" s="6" t="s">
        <v>31</v>
      </c>
    </row>
    <row r="9">
      <c r="A9" s="6" t="s">
        <v>764</v>
      </c>
      <c r="B9" s="6" t="s">
        <v>777</v>
      </c>
      <c r="C9" s="6" t="s">
        <v>766</v>
      </c>
      <c r="D9" s="6" t="s">
        <v>778</v>
      </c>
      <c r="E9" s="6" t="s">
        <v>779</v>
      </c>
      <c r="F9" s="6" t="s">
        <v>26</v>
      </c>
      <c r="G9" s="6">
        <v>46783.0</v>
      </c>
      <c r="H9" s="6" t="s">
        <v>767</v>
      </c>
      <c r="I9" s="7">
        <v>44105.0</v>
      </c>
      <c r="J9" s="7">
        <v>44407.0</v>
      </c>
      <c r="K9" s="6" t="s">
        <v>28</v>
      </c>
      <c r="L9" s="6" t="s">
        <v>771</v>
      </c>
      <c r="M9" s="6" t="s">
        <v>772</v>
      </c>
      <c r="Q9" s="6" t="s">
        <v>31</v>
      </c>
    </row>
    <row r="10">
      <c r="A10" s="6" t="s">
        <v>764</v>
      </c>
      <c r="B10" s="6" t="s">
        <v>780</v>
      </c>
      <c r="C10" s="6" t="s">
        <v>766</v>
      </c>
      <c r="D10" s="6" t="s">
        <v>781</v>
      </c>
      <c r="E10" s="6" t="s">
        <v>782</v>
      </c>
      <c r="F10" s="6" t="s">
        <v>26</v>
      </c>
      <c r="G10" s="6">
        <v>46792.0</v>
      </c>
      <c r="H10" s="6" t="s">
        <v>767</v>
      </c>
      <c r="I10" s="7">
        <v>44105.0</v>
      </c>
      <c r="J10" s="7">
        <v>44407.0</v>
      </c>
      <c r="K10" s="6" t="s">
        <v>28</v>
      </c>
      <c r="L10" s="6" t="s">
        <v>142</v>
      </c>
      <c r="M10" s="6" t="s">
        <v>45</v>
      </c>
      <c r="P10" s="6" t="s">
        <v>417</v>
      </c>
      <c r="Q10"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38"/>
    <col customWidth="1" min="2" max="2" width="26.63"/>
    <col customWidth="1" min="3" max="3" width="6.75"/>
    <col customWidth="1" min="4" max="4" width="19.0"/>
    <col customWidth="1" min="5" max="5" width="7.75"/>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783</v>
      </c>
      <c r="B5" s="6" t="s">
        <v>784</v>
      </c>
      <c r="C5" s="6" t="s">
        <v>785</v>
      </c>
      <c r="D5" s="6" t="s">
        <v>786</v>
      </c>
      <c r="E5" s="6" t="s">
        <v>787</v>
      </c>
      <c r="F5" s="6" t="s">
        <v>26</v>
      </c>
      <c r="G5" s="6">
        <v>47260.0</v>
      </c>
      <c r="H5" s="6" t="s">
        <v>788</v>
      </c>
      <c r="I5" s="7">
        <v>44354.0</v>
      </c>
      <c r="J5" s="7">
        <v>44407.0</v>
      </c>
      <c r="K5" s="6" t="s">
        <v>28</v>
      </c>
      <c r="M5" s="6" t="s">
        <v>169</v>
      </c>
      <c r="N5" s="6" t="s">
        <v>603</v>
      </c>
      <c r="Q5" s="6" t="s">
        <v>31</v>
      </c>
    </row>
    <row r="6">
      <c r="A6" s="6" t="s">
        <v>789</v>
      </c>
      <c r="B6" s="6" t="s">
        <v>790</v>
      </c>
      <c r="C6" s="6" t="s">
        <v>785</v>
      </c>
      <c r="D6" s="6" t="s">
        <v>791</v>
      </c>
      <c r="E6" s="6" t="s">
        <v>792</v>
      </c>
      <c r="F6" s="6" t="s">
        <v>26</v>
      </c>
      <c r="G6" s="6">
        <v>47274.0</v>
      </c>
      <c r="H6" s="6" t="s">
        <v>793</v>
      </c>
      <c r="I6" s="7">
        <v>44105.0</v>
      </c>
      <c r="J6" s="7">
        <v>44400.0</v>
      </c>
      <c r="K6" s="6" t="s">
        <v>794</v>
      </c>
      <c r="L6" s="6" t="s">
        <v>69</v>
      </c>
      <c r="M6" s="6" t="s">
        <v>795</v>
      </c>
      <c r="Q6" s="6" t="s">
        <v>249</v>
      </c>
    </row>
    <row r="7">
      <c r="A7" s="6" t="s">
        <v>789</v>
      </c>
      <c r="B7" s="6" t="s">
        <v>796</v>
      </c>
      <c r="C7" s="6" t="s">
        <v>785</v>
      </c>
      <c r="D7" s="6" t="s">
        <v>797</v>
      </c>
      <c r="E7" s="6" t="s">
        <v>792</v>
      </c>
      <c r="F7" s="6" t="s">
        <v>26</v>
      </c>
      <c r="G7" s="6">
        <v>47274.0</v>
      </c>
      <c r="H7" s="6" t="s">
        <v>793</v>
      </c>
      <c r="I7" s="7">
        <v>44105.0</v>
      </c>
      <c r="J7" s="7">
        <v>44400.0</v>
      </c>
      <c r="K7" s="6" t="s">
        <v>794</v>
      </c>
      <c r="L7" s="6" t="s">
        <v>69</v>
      </c>
      <c r="M7" s="6" t="s">
        <v>70</v>
      </c>
      <c r="Q7" s="6" t="s">
        <v>31</v>
      </c>
    </row>
    <row r="8">
      <c r="A8" s="6" t="s">
        <v>789</v>
      </c>
      <c r="B8" s="6" t="s">
        <v>798</v>
      </c>
      <c r="C8" s="6" t="s">
        <v>785</v>
      </c>
      <c r="D8" s="6" t="s">
        <v>799</v>
      </c>
      <c r="E8" s="6" t="s">
        <v>792</v>
      </c>
      <c r="F8" s="6" t="s">
        <v>26</v>
      </c>
      <c r="G8" s="6">
        <v>47274.0</v>
      </c>
      <c r="H8" s="6" t="s">
        <v>793</v>
      </c>
      <c r="I8" s="7">
        <v>44105.0</v>
      </c>
      <c r="J8" s="7">
        <v>44400.0</v>
      </c>
      <c r="K8" s="6" t="s">
        <v>794</v>
      </c>
      <c r="L8" s="6" t="s">
        <v>69</v>
      </c>
      <c r="M8" s="6" t="s">
        <v>70</v>
      </c>
      <c r="Q8" s="6" t="s">
        <v>31</v>
      </c>
    </row>
    <row r="9">
      <c r="A9" s="6" t="s">
        <v>789</v>
      </c>
      <c r="B9" s="6" t="s">
        <v>800</v>
      </c>
      <c r="C9" s="6" t="s">
        <v>785</v>
      </c>
      <c r="D9" s="6" t="s">
        <v>801</v>
      </c>
      <c r="E9" s="6" t="s">
        <v>792</v>
      </c>
      <c r="F9" s="6" t="s">
        <v>26</v>
      </c>
      <c r="G9" s="6">
        <v>47274.0</v>
      </c>
      <c r="H9" s="6" t="s">
        <v>793</v>
      </c>
      <c r="I9" s="7">
        <v>44105.0</v>
      </c>
      <c r="J9" s="7">
        <v>44400.0</v>
      </c>
      <c r="K9" s="6" t="s">
        <v>794</v>
      </c>
      <c r="L9" s="6" t="s">
        <v>69</v>
      </c>
      <c r="M9" s="6" t="s">
        <v>70</v>
      </c>
      <c r="Q9" s="6" t="s">
        <v>31</v>
      </c>
    </row>
    <row r="10">
      <c r="A10" s="6" t="s">
        <v>789</v>
      </c>
      <c r="B10" s="6" t="s">
        <v>802</v>
      </c>
      <c r="C10" s="6" t="s">
        <v>785</v>
      </c>
      <c r="D10" s="6" t="s">
        <v>803</v>
      </c>
      <c r="E10" s="6" t="s">
        <v>792</v>
      </c>
      <c r="F10" s="6" t="s">
        <v>26</v>
      </c>
      <c r="G10" s="6">
        <v>47274.0</v>
      </c>
      <c r="H10" s="6" t="s">
        <v>793</v>
      </c>
      <c r="I10" s="7">
        <v>44354.0</v>
      </c>
      <c r="J10" s="7">
        <v>44400.0</v>
      </c>
      <c r="K10" s="6" t="s">
        <v>794</v>
      </c>
      <c r="L10" s="6" t="s">
        <v>69</v>
      </c>
      <c r="M10" s="6" t="s">
        <v>804</v>
      </c>
      <c r="Q10" s="6" t="s">
        <v>249</v>
      </c>
    </row>
    <row r="11">
      <c r="A11" s="6" t="s">
        <v>789</v>
      </c>
      <c r="B11" s="6" t="s">
        <v>805</v>
      </c>
      <c r="C11" s="6" t="s">
        <v>785</v>
      </c>
      <c r="D11" s="6" t="s">
        <v>806</v>
      </c>
      <c r="E11" s="6" t="s">
        <v>792</v>
      </c>
      <c r="F11" s="6" t="s">
        <v>26</v>
      </c>
      <c r="G11" s="6">
        <v>47274.0</v>
      </c>
      <c r="H11" s="6" t="s">
        <v>793</v>
      </c>
      <c r="I11" s="7">
        <v>44354.0</v>
      </c>
      <c r="J11" s="7">
        <v>44400.0</v>
      </c>
      <c r="K11" s="6" t="s">
        <v>794</v>
      </c>
      <c r="L11" s="6" t="s">
        <v>69</v>
      </c>
      <c r="M11" s="6" t="s">
        <v>807</v>
      </c>
      <c r="Q11" s="6" t="s">
        <v>249</v>
      </c>
    </row>
    <row r="12">
      <c r="A12" s="6" t="s">
        <v>789</v>
      </c>
      <c r="B12" s="6" t="s">
        <v>808</v>
      </c>
      <c r="C12" s="6" t="s">
        <v>785</v>
      </c>
      <c r="D12" s="6" t="s">
        <v>809</v>
      </c>
      <c r="E12" s="6" t="s">
        <v>792</v>
      </c>
      <c r="F12" s="6" t="s">
        <v>26</v>
      </c>
      <c r="G12" s="6">
        <v>47274.0</v>
      </c>
      <c r="H12" s="6" t="s">
        <v>793</v>
      </c>
      <c r="I12" s="7">
        <v>44354.0</v>
      </c>
      <c r="J12" s="7">
        <v>44400.0</v>
      </c>
      <c r="K12" s="6" t="s">
        <v>794</v>
      </c>
      <c r="L12" s="6" t="s">
        <v>69</v>
      </c>
      <c r="M12" s="6" t="s">
        <v>533</v>
      </c>
      <c r="Q12" s="6" t="s">
        <v>249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38"/>
    <col customWidth="1" min="2" max="2" width="23.5"/>
    <col customWidth="1" min="3" max="3" width="6.38"/>
    <col customWidth="1" min="4" max="4" width="19.38"/>
    <col customWidth="1" min="5" max="5" width="9.38"/>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810</v>
      </c>
      <c r="B5" s="6" t="s">
        <v>811</v>
      </c>
      <c r="C5" s="6" t="s">
        <v>433</v>
      </c>
      <c r="D5" s="6" t="s">
        <v>812</v>
      </c>
      <c r="E5" s="6" t="s">
        <v>813</v>
      </c>
      <c r="F5" s="6" t="s">
        <v>26</v>
      </c>
      <c r="G5" s="6">
        <v>47977.0</v>
      </c>
      <c r="H5" s="6" t="s">
        <v>814</v>
      </c>
      <c r="I5" s="7">
        <v>44354.0</v>
      </c>
      <c r="J5" s="7">
        <v>44399.0</v>
      </c>
      <c r="K5" s="6" t="s">
        <v>186</v>
      </c>
      <c r="L5" s="6" t="s">
        <v>815</v>
      </c>
      <c r="M5" s="6" t="s">
        <v>159</v>
      </c>
      <c r="Q5" s="6" t="s">
        <v>31</v>
      </c>
    </row>
    <row r="6">
      <c r="A6" s="6" t="s">
        <v>816</v>
      </c>
      <c r="B6" s="6" t="s">
        <v>817</v>
      </c>
      <c r="C6" s="6" t="s">
        <v>433</v>
      </c>
      <c r="D6" s="6" t="s">
        <v>818</v>
      </c>
      <c r="E6" s="6" t="s">
        <v>819</v>
      </c>
      <c r="F6" s="6" t="s">
        <v>26</v>
      </c>
      <c r="G6" s="6" t="s">
        <v>820</v>
      </c>
      <c r="H6" s="6" t="s">
        <v>821</v>
      </c>
      <c r="I6" s="7">
        <v>44075.0</v>
      </c>
      <c r="J6" s="7">
        <v>44377.0</v>
      </c>
      <c r="K6" s="6" t="s">
        <v>28</v>
      </c>
      <c r="L6" s="6" t="s">
        <v>409</v>
      </c>
      <c r="M6" s="6" t="s">
        <v>30</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5"/>
    <col customWidth="1" min="2" max="2" width="32.25"/>
    <col customWidth="1" min="3" max="3" width="6.38"/>
    <col customWidth="1" min="4" max="4" width="21.88"/>
    <col customWidth="1" min="5" max="5" width="10.38"/>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46</v>
      </c>
      <c r="B5" s="6" t="s">
        <v>47</v>
      </c>
      <c r="C5" s="6" t="s">
        <v>48</v>
      </c>
      <c r="D5" s="6" t="s">
        <v>49</v>
      </c>
      <c r="E5" s="6" t="s">
        <v>50</v>
      </c>
      <c r="F5" s="6" t="s">
        <v>26</v>
      </c>
      <c r="G5" s="6">
        <v>46774.0</v>
      </c>
      <c r="H5" s="6" t="s">
        <v>51</v>
      </c>
      <c r="I5" s="7">
        <v>44354.0</v>
      </c>
      <c r="J5" s="7">
        <v>44407.0</v>
      </c>
      <c r="K5" s="6" t="s">
        <v>28</v>
      </c>
      <c r="M5" s="6" t="s">
        <v>45</v>
      </c>
      <c r="Q5" s="6" t="s">
        <v>31</v>
      </c>
    </row>
    <row r="6">
      <c r="A6" s="6" t="s">
        <v>46</v>
      </c>
      <c r="B6" s="6" t="s">
        <v>52</v>
      </c>
      <c r="C6" s="6" t="s">
        <v>48</v>
      </c>
      <c r="D6" s="6" t="s">
        <v>53</v>
      </c>
      <c r="E6" s="6" t="s">
        <v>50</v>
      </c>
      <c r="F6" s="6" t="s">
        <v>26</v>
      </c>
      <c r="G6" s="6">
        <v>46774.0</v>
      </c>
      <c r="H6" s="6" t="s">
        <v>51</v>
      </c>
      <c r="I6" s="7">
        <v>44354.0</v>
      </c>
      <c r="J6" s="7">
        <v>44407.0</v>
      </c>
      <c r="K6" s="6" t="s">
        <v>28</v>
      </c>
      <c r="M6" s="6" t="s">
        <v>45</v>
      </c>
      <c r="Q6" s="6" t="s">
        <v>31</v>
      </c>
    </row>
    <row r="7">
      <c r="A7" s="6" t="s">
        <v>46</v>
      </c>
      <c r="B7" s="6" t="s">
        <v>54</v>
      </c>
      <c r="C7" s="6" t="s">
        <v>48</v>
      </c>
      <c r="D7" s="6" t="s">
        <v>55</v>
      </c>
      <c r="E7" s="6" t="s">
        <v>50</v>
      </c>
      <c r="F7" s="6" t="s">
        <v>26</v>
      </c>
      <c r="G7" s="6">
        <v>46774.0</v>
      </c>
      <c r="H7" s="6" t="s">
        <v>56</v>
      </c>
      <c r="I7" s="7">
        <v>44354.0</v>
      </c>
      <c r="J7" s="7">
        <v>44407.0</v>
      </c>
      <c r="K7" s="6" t="s">
        <v>28</v>
      </c>
      <c r="M7" s="6" t="s">
        <v>57</v>
      </c>
      <c r="Q7" s="6" t="s">
        <v>31</v>
      </c>
    </row>
    <row r="8">
      <c r="A8" s="6" t="s">
        <v>58</v>
      </c>
      <c r="B8" s="6" t="s">
        <v>59</v>
      </c>
      <c r="C8" s="6" t="s">
        <v>48</v>
      </c>
      <c r="D8" s="6" t="s">
        <v>60</v>
      </c>
      <c r="E8" s="6" t="s">
        <v>50</v>
      </c>
      <c r="F8" s="6" t="s">
        <v>26</v>
      </c>
      <c r="G8" s="6">
        <v>46774.0</v>
      </c>
      <c r="H8" s="6" t="s">
        <v>61</v>
      </c>
      <c r="I8" s="7">
        <v>44013.0</v>
      </c>
      <c r="J8" s="7">
        <v>44377.0</v>
      </c>
      <c r="K8" s="6" t="s">
        <v>28</v>
      </c>
      <c r="L8" s="6" t="s">
        <v>62</v>
      </c>
      <c r="M8" s="6" t="s">
        <v>63</v>
      </c>
      <c r="Q8" s="6" t="s">
        <v>31</v>
      </c>
    </row>
    <row r="9">
      <c r="A9" s="6" t="s">
        <v>64</v>
      </c>
      <c r="B9" s="6" t="s">
        <v>65</v>
      </c>
      <c r="C9" s="6" t="s">
        <v>48</v>
      </c>
      <c r="D9" s="6" t="s">
        <v>66</v>
      </c>
      <c r="E9" s="6" t="s">
        <v>67</v>
      </c>
      <c r="F9" s="6" t="s">
        <v>26</v>
      </c>
      <c r="G9" s="6">
        <v>46802.0</v>
      </c>
      <c r="H9" s="6" t="s">
        <v>68</v>
      </c>
      <c r="I9" s="7">
        <v>44348.0</v>
      </c>
      <c r="J9" s="7">
        <v>44407.0</v>
      </c>
      <c r="K9" s="6" t="s">
        <v>28</v>
      </c>
      <c r="L9" s="6" t="s">
        <v>69</v>
      </c>
      <c r="M9" s="6" t="s">
        <v>70</v>
      </c>
      <c r="Q9" s="6" t="s">
        <v>31</v>
      </c>
    </row>
    <row r="10">
      <c r="A10" s="6" t="s">
        <v>64</v>
      </c>
      <c r="B10" s="6" t="s">
        <v>71</v>
      </c>
      <c r="C10" s="6" t="s">
        <v>48</v>
      </c>
      <c r="D10" s="6" t="s">
        <v>72</v>
      </c>
      <c r="E10" s="6" t="s">
        <v>67</v>
      </c>
      <c r="F10" s="6" t="s">
        <v>26</v>
      </c>
      <c r="G10" s="6">
        <v>46803.0</v>
      </c>
      <c r="H10" s="6" t="s">
        <v>73</v>
      </c>
      <c r="I10" s="7">
        <v>44354.0</v>
      </c>
      <c r="J10" s="7">
        <v>44407.0</v>
      </c>
      <c r="K10" s="6" t="s">
        <v>28</v>
      </c>
      <c r="L10" s="6" t="s">
        <v>69</v>
      </c>
      <c r="M10" s="6" t="s">
        <v>74</v>
      </c>
      <c r="Q10" s="6" t="s">
        <v>31</v>
      </c>
    </row>
    <row r="11">
      <c r="A11" s="6" t="s">
        <v>64</v>
      </c>
      <c r="B11" s="6" t="s">
        <v>75</v>
      </c>
      <c r="C11" s="6" t="s">
        <v>48</v>
      </c>
      <c r="D11" s="6" t="s">
        <v>76</v>
      </c>
      <c r="E11" s="6" t="s">
        <v>67</v>
      </c>
      <c r="F11" s="6" t="s">
        <v>26</v>
      </c>
      <c r="G11" s="6">
        <v>46803.0</v>
      </c>
      <c r="H11" s="6" t="s">
        <v>77</v>
      </c>
      <c r="I11" s="7">
        <v>44348.0</v>
      </c>
      <c r="J11" s="7">
        <v>44407.0</v>
      </c>
      <c r="K11" s="6" t="s">
        <v>28</v>
      </c>
      <c r="L11" s="6" t="s">
        <v>69</v>
      </c>
      <c r="M11" s="6" t="s">
        <v>70</v>
      </c>
      <c r="Q11" s="6" t="s">
        <v>31</v>
      </c>
    </row>
    <row r="12">
      <c r="A12" s="6" t="s">
        <v>64</v>
      </c>
      <c r="B12" s="6" t="s">
        <v>78</v>
      </c>
      <c r="C12" s="6" t="s">
        <v>48</v>
      </c>
      <c r="D12" s="6" t="s">
        <v>79</v>
      </c>
      <c r="E12" s="6" t="s">
        <v>67</v>
      </c>
      <c r="F12" s="6" t="s">
        <v>26</v>
      </c>
      <c r="G12" s="6">
        <v>46805.0</v>
      </c>
      <c r="H12" s="6" t="s">
        <v>80</v>
      </c>
      <c r="I12" s="7">
        <v>44354.0</v>
      </c>
      <c r="J12" s="7">
        <v>44407.0</v>
      </c>
      <c r="K12" s="6" t="s">
        <v>28</v>
      </c>
      <c r="L12" s="6" t="s">
        <v>69</v>
      </c>
      <c r="M12" s="6" t="s">
        <v>74</v>
      </c>
      <c r="Q12" s="6" t="s">
        <v>31</v>
      </c>
    </row>
    <row r="13">
      <c r="A13" s="6" t="s">
        <v>64</v>
      </c>
      <c r="B13" s="6" t="s">
        <v>81</v>
      </c>
      <c r="C13" s="6" t="s">
        <v>48</v>
      </c>
      <c r="D13" s="6" t="s">
        <v>82</v>
      </c>
      <c r="E13" s="6" t="s">
        <v>67</v>
      </c>
      <c r="F13" s="6" t="s">
        <v>26</v>
      </c>
      <c r="G13" s="6">
        <v>46805.0</v>
      </c>
      <c r="H13" s="6" t="s">
        <v>77</v>
      </c>
      <c r="I13" s="7">
        <v>44348.0</v>
      </c>
      <c r="J13" s="7">
        <v>44407.0</v>
      </c>
      <c r="K13" s="6" t="s">
        <v>28</v>
      </c>
      <c r="L13" s="6" t="s">
        <v>69</v>
      </c>
      <c r="M13" s="6" t="s">
        <v>70</v>
      </c>
      <c r="Q13" s="6" t="s">
        <v>31</v>
      </c>
    </row>
    <row r="14">
      <c r="A14" s="6" t="s">
        <v>64</v>
      </c>
      <c r="B14" s="6" t="s">
        <v>83</v>
      </c>
      <c r="C14" s="6" t="s">
        <v>48</v>
      </c>
      <c r="D14" s="6" t="s">
        <v>84</v>
      </c>
      <c r="E14" s="6" t="s">
        <v>67</v>
      </c>
      <c r="F14" s="6" t="s">
        <v>26</v>
      </c>
      <c r="G14" s="6">
        <v>46806.0</v>
      </c>
      <c r="H14" s="6" t="s">
        <v>77</v>
      </c>
      <c r="I14" s="7">
        <v>44105.0</v>
      </c>
      <c r="J14" s="7">
        <v>44407.0</v>
      </c>
      <c r="K14" s="6" t="s">
        <v>28</v>
      </c>
      <c r="L14" s="6" t="s">
        <v>69</v>
      </c>
      <c r="M14" s="6" t="s">
        <v>70</v>
      </c>
      <c r="Q14" s="6" t="s">
        <v>31</v>
      </c>
    </row>
    <row r="15">
      <c r="A15" s="6" t="s">
        <v>64</v>
      </c>
      <c r="B15" s="6" t="s">
        <v>85</v>
      </c>
      <c r="C15" s="6" t="s">
        <v>48</v>
      </c>
      <c r="D15" s="6" t="s">
        <v>86</v>
      </c>
      <c r="E15" s="6" t="s">
        <v>67</v>
      </c>
      <c r="F15" s="6" t="s">
        <v>26</v>
      </c>
      <c r="G15" s="6">
        <v>46806.0</v>
      </c>
      <c r="H15" s="6" t="s">
        <v>87</v>
      </c>
      <c r="I15" s="7">
        <v>44348.0</v>
      </c>
      <c r="J15" s="7">
        <v>44407.0</v>
      </c>
      <c r="K15" s="6" t="s">
        <v>28</v>
      </c>
      <c r="L15" s="6" t="s">
        <v>69</v>
      </c>
      <c r="M15" s="6" t="s">
        <v>70</v>
      </c>
      <c r="Q15" s="6" t="s">
        <v>31</v>
      </c>
    </row>
    <row r="16">
      <c r="A16" s="6" t="s">
        <v>64</v>
      </c>
      <c r="B16" s="6" t="s">
        <v>88</v>
      </c>
      <c r="C16" s="6" t="s">
        <v>48</v>
      </c>
      <c r="D16" s="6" t="s">
        <v>89</v>
      </c>
      <c r="E16" s="6" t="s">
        <v>67</v>
      </c>
      <c r="F16" s="6" t="s">
        <v>26</v>
      </c>
      <c r="G16" s="6">
        <v>46806.0</v>
      </c>
      <c r="H16" s="6" t="s">
        <v>80</v>
      </c>
      <c r="I16" s="7">
        <v>44354.0</v>
      </c>
      <c r="J16" s="7">
        <v>44400.0</v>
      </c>
      <c r="K16" s="6" t="s">
        <v>28</v>
      </c>
      <c r="M16" s="6" t="s">
        <v>74</v>
      </c>
      <c r="Q16" s="6" t="s">
        <v>31</v>
      </c>
    </row>
    <row r="17">
      <c r="A17" s="6" t="s">
        <v>64</v>
      </c>
      <c r="B17" s="6" t="s">
        <v>90</v>
      </c>
      <c r="C17" s="6" t="s">
        <v>48</v>
      </c>
      <c r="D17" s="6" t="s">
        <v>91</v>
      </c>
      <c r="E17" s="6" t="s">
        <v>67</v>
      </c>
      <c r="F17" s="6" t="s">
        <v>26</v>
      </c>
      <c r="G17" s="6">
        <v>46807.0</v>
      </c>
      <c r="H17" s="6" t="s">
        <v>77</v>
      </c>
      <c r="I17" s="7">
        <v>44354.0</v>
      </c>
      <c r="J17" s="7">
        <v>44407.0</v>
      </c>
      <c r="K17" s="6" t="s">
        <v>28</v>
      </c>
      <c r="L17" s="6" t="s">
        <v>69</v>
      </c>
      <c r="M17" s="6" t="s">
        <v>70</v>
      </c>
      <c r="Q17" s="6" t="s">
        <v>31</v>
      </c>
    </row>
    <row r="18">
      <c r="A18" s="6" t="s">
        <v>64</v>
      </c>
      <c r="B18" s="6" t="s">
        <v>92</v>
      </c>
      <c r="C18" s="6" t="s">
        <v>48</v>
      </c>
      <c r="D18" s="6" t="s">
        <v>93</v>
      </c>
      <c r="E18" s="6" t="s">
        <v>67</v>
      </c>
      <c r="F18" s="6" t="s">
        <v>26</v>
      </c>
      <c r="G18" s="6">
        <v>46807.0</v>
      </c>
      <c r="H18" s="6" t="s">
        <v>77</v>
      </c>
      <c r="I18" s="7">
        <v>44354.0</v>
      </c>
      <c r="J18" s="7">
        <v>44407.0</v>
      </c>
      <c r="K18" s="6" t="s">
        <v>28</v>
      </c>
      <c r="M18" s="6" t="s">
        <v>74</v>
      </c>
      <c r="Q18" s="6" t="s">
        <v>31</v>
      </c>
    </row>
    <row r="19">
      <c r="A19" s="6" t="s">
        <v>64</v>
      </c>
      <c r="B19" s="6" t="s">
        <v>94</v>
      </c>
      <c r="C19" s="6" t="s">
        <v>48</v>
      </c>
      <c r="D19" s="6" t="s">
        <v>95</v>
      </c>
      <c r="E19" s="6" t="s">
        <v>67</v>
      </c>
      <c r="F19" s="6" t="s">
        <v>26</v>
      </c>
      <c r="G19" s="6">
        <v>46808.0</v>
      </c>
      <c r="H19" s="6" t="s">
        <v>96</v>
      </c>
      <c r="I19" s="7">
        <v>44348.0</v>
      </c>
      <c r="J19" s="7">
        <v>44407.0</v>
      </c>
      <c r="K19" s="6" t="s">
        <v>28</v>
      </c>
      <c r="L19" s="6" t="s">
        <v>69</v>
      </c>
      <c r="M19" s="6" t="s">
        <v>70</v>
      </c>
      <c r="Q19" s="6" t="s">
        <v>31</v>
      </c>
    </row>
    <row r="20">
      <c r="A20" s="6" t="s">
        <v>64</v>
      </c>
      <c r="B20" s="6" t="s">
        <v>97</v>
      </c>
      <c r="C20" s="6" t="s">
        <v>48</v>
      </c>
      <c r="D20" s="6" t="s">
        <v>98</v>
      </c>
      <c r="E20" s="6" t="s">
        <v>67</v>
      </c>
      <c r="F20" s="6" t="s">
        <v>26</v>
      </c>
      <c r="G20" s="6">
        <v>46809.0</v>
      </c>
      <c r="H20" s="6" t="s">
        <v>77</v>
      </c>
      <c r="I20" s="7">
        <v>44354.0</v>
      </c>
      <c r="J20" s="7">
        <v>44407.0</v>
      </c>
      <c r="K20" s="6" t="s">
        <v>28</v>
      </c>
      <c r="L20" s="6" t="s">
        <v>69</v>
      </c>
      <c r="M20" s="6" t="s">
        <v>74</v>
      </c>
      <c r="Q20" s="6" t="s">
        <v>31</v>
      </c>
    </row>
    <row r="21" ht="15.75" customHeight="1">
      <c r="A21" s="6" t="s">
        <v>64</v>
      </c>
      <c r="B21" s="6" t="s">
        <v>99</v>
      </c>
      <c r="C21" s="6" t="s">
        <v>48</v>
      </c>
      <c r="D21" s="6" t="s">
        <v>100</v>
      </c>
      <c r="E21" s="6" t="s">
        <v>67</v>
      </c>
      <c r="F21" s="6" t="s">
        <v>26</v>
      </c>
      <c r="G21" s="6">
        <v>46815.0</v>
      </c>
      <c r="H21" s="6" t="s">
        <v>77</v>
      </c>
      <c r="I21" s="7">
        <v>44105.0</v>
      </c>
      <c r="J21" s="7">
        <v>44407.0</v>
      </c>
      <c r="K21" s="6" t="s">
        <v>28</v>
      </c>
      <c r="L21" s="6" t="s">
        <v>69</v>
      </c>
      <c r="M21" s="6" t="s">
        <v>70</v>
      </c>
      <c r="Q21" s="6" t="s">
        <v>31</v>
      </c>
    </row>
    <row r="22" ht="15.75" customHeight="1">
      <c r="A22" s="6" t="s">
        <v>64</v>
      </c>
      <c r="B22" s="6" t="s">
        <v>101</v>
      </c>
      <c r="C22" s="6" t="s">
        <v>48</v>
      </c>
      <c r="D22" s="6" t="s">
        <v>102</v>
      </c>
      <c r="E22" s="6" t="s">
        <v>67</v>
      </c>
      <c r="F22" s="6" t="s">
        <v>26</v>
      </c>
      <c r="G22" s="6">
        <v>46815.0</v>
      </c>
      <c r="H22" s="6" t="s">
        <v>77</v>
      </c>
      <c r="I22" s="7">
        <v>44105.0</v>
      </c>
      <c r="J22" s="7">
        <v>44407.0</v>
      </c>
      <c r="K22" s="6" t="s">
        <v>28</v>
      </c>
      <c r="L22" s="6" t="s">
        <v>69</v>
      </c>
      <c r="M22" s="6" t="s">
        <v>70</v>
      </c>
      <c r="Q22" s="6" t="s">
        <v>31</v>
      </c>
    </row>
    <row r="23" ht="15.75" customHeight="1">
      <c r="A23" s="6" t="s">
        <v>64</v>
      </c>
      <c r="B23" s="6" t="s">
        <v>103</v>
      </c>
      <c r="C23" s="6" t="s">
        <v>48</v>
      </c>
      <c r="D23" s="6" t="s">
        <v>104</v>
      </c>
      <c r="E23" s="6" t="s">
        <v>67</v>
      </c>
      <c r="F23" s="6" t="s">
        <v>26</v>
      </c>
      <c r="G23" s="6">
        <v>46815.0</v>
      </c>
      <c r="H23" s="6" t="s">
        <v>105</v>
      </c>
      <c r="I23" s="7">
        <v>44348.0</v>
      </c>
      <c r="J23" s="7">
        <v>44407.0</v>
      </c>
      <c r="K23" s="6" t="s">
        <v>28</v>
      </c>
      <c r="L23" s="6" t="s">
        <v>69</v>
      </c>
      <c r="M23" s="6" t="s">
        <v>70</v>
      </c>
      <c r="Q23" s="6" t="s">
        <v>31</v>
      </c>
    </row>
    <row r="24" ht="15.75" customHeight="1">
      <c r="A24" s="6" t="s">
        <v>64</v>
      </c>
      <c r="B24" s="6" t="s">
        <v>106</v>
      </c>
      <c r="C24" s="6" t="s">
        <v>48</v>
      </c>
      <c r="D24" s="6" t="s">
        <v>107</v>
      </c>
      <c r="E24" s="6" t="s">
        <v>67</v>
      </c>
      <c r="F24" s="6" t="s">
        <v>26</v>
      </c>
      <c r="G24" s="6">
        <v>46816.0</v>
      </c>
      <c r="H24" s="6" t="s">
        <v>108</v>
      </c>
      <c r="I24" s="7">
        <v>44348.0</v>
      </c>
      <c r="J24" s="7">
        <v>44407.0</v>
      </c>
      <c r="K24" s="6" t="s">
        <v>28</v>
      </c>
      <c r="L24" s="6" t="s">
        <v>69</v>
      </c>
      <c r="M24" s="6" t="s">
        <v>70</v>
      </c>
      <c r="Q24" s="6" t="s">
        <v>31</v>
      </c>
    </row>
    <row r="25" ht="15.75" customHeight="1">
      <c r="A25" s="6" t="s">
        <v>58</v>
      </c>
      <c r="B25" s="6" t="s">
        <v>109</v>
      </c>
      <c r="C25" s="6" t="s">
        <v>48</v>
      </c>
      <c r="D25" s="6" t="s">
        <v>110</v>
      </c>
      <c r="E25" s="6" t="s">
        <v>67</v>
      </c>
      <c r="F25" s="6" t="s">
        <v>26</v>
      </c>
      <c r="G25" s="6">
        <v>46816.0</v>
      </c>
      <c r="H25" s="6" t="s">
        <v>61</v>
      </c>
      <c r="I25" s="7">
        <v>44075.0</v>
      </c>
      <c r="J25" s="7">
        <v>44377.0</v>
      </c>
      <c r="K25" s="6" t="s">
        <v>28</v>
      </c>
      <c r="L25" s="6" t="s">
        <v>111</v>
      </c>
      <c r="M25" s="6" t="s">
        <v>112</v>
      </c>
      <c r="Q25" s="6" t="s">
        <v>31</v>
      </c>
    </row>
    <row r="26" ht="15.75" customHeight="1">
      <c r="A26" s="6" t="s">
        <v>113</v>
      </c>
      <c r="B26" s="6" t="s">
        <v>114</v>
      </c>
      <c r="C26" s="6" t="s">
        <v>48</v>
      </c>
      <c r="D26" s="6" t="s">
        <v>115</v>
      </c>
      <c r="E26" s="6" t="s">
        <v>116</v>
      </c>
      <c r="F26" s="6" t="s">
        <v>26</v>
      </c>
      <c r="G26" s="6">
        <v>46818.0</v>
      </c>
      <c r="H26" s="6" t="s">
        <v>117</v>
      </c>
      <c r="I26" s="7">
        <v>44105.0</v>
      </c>
      <c r="J26" s="7">
        <v>44382.0</v>
      </c>
      <c r="K26" s="6" t="s">
        <v>28</v>
      </c>
      <c r="L26" s="6" t="s">
        <v>39</v>
      </c>
      <c r="P26" s="6" t="s">
        <v>118</v>
      </c>
      <c r="Q26" s="6" t="s">
        <v>31</v>
      </c>
    </row>
    <row r="27" ht="15.75" customHeight="1">
      <c r="A27" s="6" t="s">
        <v>64</v>
      </c>
      <c r="B27" s="6" t="s">
        <v>119</v>
      </c>
      <c r="C27" s="6" t="s">
        <v>48</v>
      </c>
      <c r="D27" s="6" t="s">
        <v>120</v>
      </c>
      <c r="E27" s="6" t="s">
        <v>67</v>
      </c>
      <c r="F27" s="6" t="s">
        <v>26</v>
      </c>
      <c r="G27" s="6">
        <v>46818.0</v>
      </c>
      <c r="H27" s="6" t="s">
        <v>80</v>
      </c>
      <c r="I27" s="7">
        <v>44354.0</v>
      </c>
      <c r="J27" s="7">
        <v>44355.0</v>
      </c>
      <c r="K27" s="6" t="s">
        <v>28</v>
      </c>
      <c r="L27" s="6" t="s">
        <v>69</v>
      </c>
      <c r="M27" s="6" t="s">
        <v>74</v>
      </c>
      <c r="Q27" s="6" t="s">
        <v>31</v>
      </c>
    </row>
    <row r="28" ht="15.75" customHeight="1">
      <c r="A28" s="6" t="s">
        <v>64</v>
      </c>
      <c r="B28" s="6" t="s">
        <v>121</v>
      </c>
      <c r="C28" s="6" t="s">
        <v>48</v>
      </c>
      <c r="D28" s="6" t="s">
        <v>122</v>
      </c>
      <c r="E28" s="6" t="s">
        <v>67</v>
      </c>
      <c r="F28" s="6" t="s">
        <v>26</v>
      </c>
      <c r="G28" s="6">
        <v>46819.0</v>
      </c>
      <c r="H28" s="6" t="s">
        <v>123</v>
      </c>
      <c r="I28" s="7">
        <v>44348.0</v>
      </c>
      <c r="J28" s="7">
        <v>44407.0</v>
      </c>
      <c r="K28" s="6" t="s">
        <v>28</v>
      </c>
      <c r="L28" s="6" t="s">
        <v>69</v>
      </c>
      <c r="M28" s="6" t="s">
        <v>70</v>
      </c>
      <c r="Q28" s="6" t="s">
        <v>31</v>
      </c>
    </row>
    <row r="29" ht="15.75" customHeight="1">
      <c r="A29" s="6" t="s">
        <v>64</v>
      </c>
      <c r="B29" s="6" t="s">
        <v>124</v>
      </c>
      <c r="C29" s="6" t="s">
        <v>48</v>
      </c>
      <c r="D29" s="6" t="s">
        <v>125</v>
      </c>
      <c r="E29" s="6" t="s">
        <v>67</v>
      </c>
      <c r="F29" s="6" t="s">
        <v>26</v>
      </c>
      <c r="G29" s="6">
        <v>46825.0</v>
      </c>
      <c r="H29" s="6" t="s">
        <v>77</v>
      </c>
      <c r="I29" s="7">
        <v>44105.0</v>
      </c>
      <c r="J29" s="7">
        <v>44407.0</v>
      </c>
      <c r="K29" s="6" t="s">
        <v>28</v>
      </c>
      <c r="L29" s="6" t="s">
        <v>69</v>
      </c>
      <c r="M29" s="6" t="s">
        <v>126</v>
      </c>
      <c r="Q29" s="6" t="s">
        <v>31</v>
      </c>
    </row>
    <row r="30" ht="15.75" customHeight="1">
      <c r="A30" s="6" t="s">
        <v>64</v>
      </c>
      <c r="B30" s="6" t="s">
        <v>127</v>
      </c>
      <c r="C30" s="6" t="s">
        <v>48</v>
      </c>
      <c r="D30" s="6" t="s">
        <v>128</v>
      </c>
      <c r="E30" s="6" t="s">
        <v>67</v>
      </c>
      <c r="F30" s="6" t="s">
        <v>26</v>
      </c>
      <c r="G30" s="6">
        <v>46835.0</v>
      </c>
      <c r="H30" s="6" t="s">
        <v>77</v>
      </c>
      <c r="I30" s="7">
        <v>44348.0</v>
      </c>
      <c r="J30" s="7">
        <v>44407.0</v>
      </c>
      <c r="K30" s="6" t="s">
        <v>28</v>
      </c>
      <c r="L30" s="6" t="s">
        <v>69</v>
      </c>
      <c r="M30" s="6" t="s">
        <v>70</v>
      </c>
      <c r="Q30" s="6" t="s">
        <v>31</v>
      </c>
    </row>
    <row r="31" ht="15.75" customHeight="1">
      <c r="A31" s="6" t="s">
        <v>64</v>
      </c>
      <c r="B31" s="6" t="s">
        <v>129</v>
      </c>
      <c r="C31" s="6" t="s">
        <v>48</v>
      </c>
      <c r="D31" s="6" t="s">
        <v>130</v>
      </c>
      <c r="E31" s="6" t="s">
        <v>67</v>
      </c>
      <c r="F31" s="6" t="s">
        <v>26</v>
      </c>
      <c r="G31" s="6">
        <v>46835.0</v>
      </c>
      <c r="H31" s="6" t="s">
        <v>77</v>
      </c>
      <c r="I31" s="7">
        <v>44348.0</v>
      </c>
      <c r="J31" s="7">
        <v>44407.0</v>
      </c>
      <c r="K31" s="6" t="s">
        <v>28</v>
      </c>
      <c r="L31" s="6" t="s">
        <v>69</v>
      </c>
      <c r="M31" s="6" t="s">
        <v>70</v>
      </c>
      <c r="Q31" s="6" t="s">
        <v>31</v>
      </c>
    </row>
    <row r="32" ht="15.75" customHeight="1">
      <c r="A32" s="6" t="s">
        <v>131</v>
      </c>
      <c r="B32" s="6" t="s">
        <v>132</v>
      </c>
      <c r="C32" s="6" t="s">
        <v>48</v>
      </c>
      <c r="D32" s="6" t="s">
        <v>133</v>
      </c>
      <c r="E32" s="6" t="s">
        <v>134</v>
      </c>
      <c r="F32" s="6" t="s">
        <v>26</v>
      </c>
      <c r="G32" s="6" t="s">
        <v>135</v>
      </c>
      <c r="H32" s="6" t="s">
        <v>136</v>
      </c>
      <c r="I32" s="7">
        <v>44054.0</v>
      </c>
      <c r="J32" s="7">
        <v>44377.0</v>
      </c>
      <c r="K32" s="6" t="s">
        <v>28</v>
      </c>
      <c r="L32" s="6" t="s">
        <v>39</v>
      </c>
      <c r="M32" s="6" t="s">
        <v>137</v>
      </c>
      <c r="Q32" s="6" t="s">
        <v>31</v>
      </c>
    </row>
    <row r="33" ht="15.75" customHeight="1">
      <c r="A33" s="6" t="s">
        <v>138</v>
      </c>
      <c r="B33" s="6" t="s">
        <v>138</v>
      </c>
      <c r="C33" s="6" t="s">
        <v>48</v>
      </c>
      <c r="D33" s="6" t="s">
        <v>139</v>
      </c>
      <c r="E33" s="6" t="s">
        <v>67</v>
      </c>
      <c r="F33" s="6" t="s">
        <v>26</v>
      </c>
      <c r="G33" s="6" t="s">
        <v>140</v>
      </c>
      <c r="H33" s="6" t="s">
        <v>141</v>
      </c>
      <c r="I33" s="7">
        <v>44354.0</v>
      </c>
      <c r="J33" s="7">
        <v>44407.0</v>
      </c>
      <c r="K33" s="6" t="s">
        <v>28</v>
      </c>
      <c r="L33" s="6" t="s">
        <v>142</v>
      </c>
      <c r="M33" s="6" t="s">
        <v>143</v>
      </c>
      <c r="Q33" s="6" t="s">
        <v>31</v>
      </c>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88"/>
    <col customWidth="1" min="2" max="2" width="24.25"/>
    <col customWidth="1" min="3" max="3" width="8.13"/>
    <col customWidth="1" min="4" max="4" width="27.13"/>
    <col customWidth="1" min="5" max="5" width="7.5"/>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822</v>
      </c>
      <c r="B5" s="6" t="s">
        <v>823</v>
      </c>
      <c r="C5" s="6" t="s">
        <v>824</v>
      </c>
      <c r="D5" s="6" t="s">
        <v>825</v>
      </c>
      <c r="E5" s="6" t="s">
        <v>826</v>
      </c>
      <c r="F5" s="6" t="s">
        <v>26</v>
      </c>
      <c r="G5" s="6">
        <v>47230.0</v>
      </c>
      <c r="H5" s="6" t="s">
        <v>827</v>
      </c>
      <c r="I5" s="7">
        <v>44088.0</v>
      </c>
      <c r="J5" s="7">
        <v>44377.0</v>
      </c>
      <c r="K5" s="6" t="s">
        <v>28</v>
      </c>
      <c r="L5" s="6" t="s">
        <v>828</v>
      </c>
      <c r="M5" s="6" t="s">
        <v>829</v>
      </c>
      <c r="Q5" s="6" t="s">
        <v>31</v>
      </c>
    </row>
    <row r="6">
      <c r="A6" s="6" t="s">
        <v>822</v>
      </c>
      <c r="B6" s="6" t="s">
        <v>830</v>
      </c>
      <c r="C6" s="6" t="s">
        <v>824</v>
      </c>
      <c r="D6" s="6" t="s">
        <v>831</v>
      </c>
      <c r="E6" s="6" t="s">
        <v>832</v>
      </c>
      <c r="F6" s="6" t="s">
        <v>26</v>
      </c>
      <c r="G6" s="6">
        <v>47243.0</v>
      </c>
      <c r="H6" s="6" t="s">
        <v>827</v>
      </c>
      <c r="I6" s="7">
        <v>44354.0</v>
      </c>
      <c r="J6" s="7">
        <v>44377.0</v>
      </c>
      <c r="K6" s="6" t="s">
        <v>28</v>
      </c>
      <c r="M6" s="6" t="s">
        <v>833</v>
      </c>
      <c r="Q6" s="6" t="s">
        <v>31</v>
      </c>
    </row>
    <row r="7">
      <c r="A7" s="6" t="s">
        <v>822</v>
      </c>
      <c r="B7" s="6" t="s">
        <v>834</v>
      </c>
      <c r="C7" s="6" t="s">
        <v>824</v>
      </c>
      <c r="D7" s="6" t="s">
        <v>835</v>
      </c>
      <c r="E7" s="6" t="s">
        <v>836</v>
      </c>
      <c r="F7" s="6" t="s">
        <v>26</v>
      </c>
      <c r="G7" s="6">
        <v>47250.0</v>
      </c>
      <c r="H7" s="6" t="s">
        <v>827</v>
      </c>
      <c r="I7" s="7">
        <v>44088.0</v>
      </c>
      <c r="J7" s="7">
        <v>44377.0</v>
      </c>
      <c r="K7" s="6" t="s">
        <v>28</v>
      </c>
      <c r="L7" s="6" t="s">
        <v>193</v>
      </c>
      <c r="M7" s="6" t="s">
        <v>837</v>
      </c>
      <c r="Q7" s="6" t="s">
        <v>31</v>
      </c>
    </row>
    <row r="8">
      <c r="A8" s="6" t="s">
        <v>822</v>
      </c>
      <c r="B8" s="6" t="s">
        <v>838</v>
      </c>
      <c r="C8" s="6" t="s">
        <v>824</v>
      </c>
      <c r="D8" s="6" t="s">
        <v>839</v>
      </c>
      <c r="E8" s="6" t="s">
        <v>836</v>
      </c>
      <c r="F8" s="6" t="s">
        <v>26</v>
      </c>
      <c r="G8" s="6">
        <v>47250.0</v>
      </c>
      <c r="H8" s="6" t="s">
        <v>827</v>
      </c>
      <c r="I8" s="7">
        <v>44088.0</v>
      </c>
      <c r="J8" s="7">
        <v>44377.0</v>
      </c>
      <c r="K8" s="6" t="s">
        <v>28</v>
      </c>
      <c r="L8" s="6" t="s">
        <v>840</v>
      </c>
      <c r="M8" s="6" t="s">
        <v>841</v>
      </c>
      <c r="Q8" s="6" t="s">
        <v>31</v>
      </c>
    </row>
    <row r="9">
      <c r="A9" s="6" t="s">
        <v>822</v>
      </c>
      <c r="B9" s="6" t="s">
        <v>842</v>
      </c>
      <c r="C9" s="6" t="s">
        <v>824</v>
      </c>
      <c r="D9" s="6" t="s">
        <v>843</v>
      </c>
      <c r="E9" s="6" t="s">
        <v>836</v>
      </c>
      <c r="F9" s="6" t="s">
        <v>26</v>
      </c>
      <c r="G9" s="6">
        <v>47250.0</v>
      </c>
      <c r="H9" s="6" t="s">
        <v>827</v>
      </c>
      <c r="I9" s="7">
        <v>44088.0</v>
      </c>
      <c r="J9" s="7">
        <v>44377.0</v>
      </c>
      <c r="K9" s="6" t="s">
        <v>28</v>
      </c>
      <c r="L9" s="6" t="s">
        <v>844</v>
      </c>
      <c r="M9" s="6" t="s">
        <v>143</v>
      </c>
      <c r="Q9" s="6" t="s">
        <v>31</v>
      </c>
    </row>
    <row r="10">
      <c r="A10" s="6" t="s">
        <v>822</v>
      </c>
      <c r="B10" s="6" t="s">
        <v>845</v>
      </c>
      <c r="C10" s="6" t="s">
        <v>824</v>
      </c>
      <c r="D10" s="6" t="s">
        <v>846</v>
      </c>
      <c r="E10" s="6" t="s">
        <v>836</v>
      </c>
      <c r="F10" s="6" t="s">
        <v>26</v>
      </c>
      <c r="G10" s="6">
        <v>47250.0</v>
      </c>
      <c r="H10" s="6" t="s">
        <v>827</v>
      </c>
      <c r="I10" s="7">
        <v>44088.0</v>
      </c>
      <c r="J10" s="7">
        <v>44377.0</v>
      </c>
      <c r="K10" s="6" t="s">
        <v>28</v>
      </c>
      <c r="L10" s="6" t="s">
        <v>847</v>
      </c>
      <c r="M10" s="6" t="s">
        <v>45</v>
      </c>
      <c r="Q10" s="6" t="s">
        <v>31</v>
      </c>
    </row>
    <row r="11">
      <c r="A11" s="6" t="s">
        <v>822</v>
      </c>
      <c r="B11" s="6" t="s">
        <v>848</v>
      </c>
      <c r="C11" s="6" t="s">
        <v>824</v>
      </c>
      <c r="D11" s="6" t="s">
        <v>849</v>
      </c>
      <c r="E11" s="6" t="s">
        <v>836</v>
      </c>
      <c r="F11" s="6" t="s">
        <v>26</v>
      </c>
      <c r="G11" s="6">
        <v>47250.0</v>
      </c>
      <c r="H11" s="6" t="s">
        <v>827</v>
      </c>
      <c r="I11" s="7">
        <v>44088.0</v>
      </c>
      <c r="J11" s="7">
        <v>44377.0</v>
      </c>
      <c r="K11" s="6" t="s">
        <v>28</v>
      </c>
      <c r="L11" s="6" t="s">
        <v>850</v>
      </c>
      <c r="M11" s="6" t="s">
        <v>851</v>
      </c>
      <c r="Q11" s="6" t="s">
        <v>31</v>
      </c>
    </row>
    <row r="12">
      <c r="A12" s="6" t="s">
        <v>822</v>
      </c>
      <c r="B12" s="6" t="s">
        <v>852</v>
      </c>
      <c r="C12" s="6" t="s">
        <v>824</v>
      </c>
      <c r="D12" s="6" t="s">
        <v>853</v>
      </c>
      <c r="E12" s="6" t="s">
        <v>836</v>
      </c>
      <c r="F12" s="6" t="s">
        <v>26</v>
      </c>
      <c r="G12" s="6">
        <v>47250.0</v>
      </c>
      <c r="H12" s="6" t="s">
        <v>827</v>
      </c>
      <c r="I12" s="7">
        <v>44354.0</v>
      </c>
      <c r="J12" s="7">
        <v>44377.0</v>
      </c>
      <c r="K12" s="6" t="s">
        <v>28</v>
      </c>
      <c r="M12" s="6" t="s">
        <v>833</v>
      </c>
      <c r="Q12" s="6" t="s">
        <v>31</v>
      </c>
    </row>
    <row r="13">
      <c r="A13" s="6" t="s">
        <v>822</v>
      </c>
      <c r="B13" s="6" t="s">
        <v>854</v>
      </c>
      <c r="C13" s="6" t="s">
        <v>824</v>
      </c>
      <c r="D13" s="6" t="s">
        <v>855</v>
      </c>
      <c r="E13" s="6" t="s">
        <v>836</v>
      </c>
      <c r="F13" s="6" t="s">
        <v>26</v>
      </c>
      <c r="G13" s="6">
        <v>47250.0</v>
      </c>
      <c r="H13" s="6" t="s">
        <v>827</v>
      </c>
      <c r="I13" s="7">
        <v>44088.0</v>
      </c>
      <c r="J13" s="7">
        <v>44377.0</v>
      </c>
      <c r="K13" s="6" t="s">
        <v>28</v>
      </c>
      <c r="L13" s="6" t="s">
        <v>856</v>
      </c>
      <c r="M13" s="6" t="s">
        <v>857</v>
      </c>
      <c r="Q13" s="6" t="s">
        <v>31</v>
      </c>
    </row>
    <row r="14">
      <c r="A14" s="6" t="s">
        <v>822</v>
      </c>
      <c r="B14" s="6" t="s">
        <v>858</v>
      </c>
      <c r="C14" s="6" t="s">
        <v>824</v>
      </c>
      <c r="D14" s="6" t="s">
        <v>859</v>
      </c>
      <c r="E14" s="6" t="s">
        <v>836</v>
      </c>
      <c r="F14" s="6" t="s">
        <v>26</v>
      </c>
      <c r="G14" s="6">
        <v>47250.0</v>
      </c>
      <c r="H14" s="6" t="s">
        <v>827</v>
      </c>
      <c r="I14" s="7">
        <v>44354.0</v>
      </c>
      <c r="J14" s="7">
        <v>44377.0</v>
      </c>
      <c r="K14" s="6" t="s">
        <v>28</v>
      </c>
      <c r="M14" s="6" t="s">
        <v>860</v>
      </c>
      <c r="Q14" s="6" t="s">
        <v>31</v>
      </c>
    </row>
    <row r="15">
      <c r="A15" s="6" t="s">
        <v>822</v>
      </c>
      <c r="B15" s="6" t="s">
        <v>861</v>
      </c>
      <c r="C15" s="6" t="s">
        <v>824</v>
      </c>
      <c r="D15" s="6" t="s">
        <v>862</v>
      </c>
      <c r="E15" s="6" t="s">
        <v>836</v>
      </c>
      <c r="F15" s="6" t="s">
        <v>26</v>
      </c>
      <c r="G15" s="6">
        <v>47250.0</v>
      </c>
      <c r="H15" s="6" t="s">
        <v>827</v>
      </c>
      <c r="I15" s="7">
        <v>44354.0</v>
      </c>
      <c r="J15" s="7">
        <v>44377.0</v>
      </c>
      <c r="K15" s="6" t="s">
        <v>28</v>
      </c>
      <c r="M15" s="6" t="s">
        <v>539</v>
      </c>
      <c r="Q15" s="6" t="s">
        <v>31</v>
      </c>
    </row>
    <row r="16">
      <c r="A16" s="6" t="s">
        <v>822</v>
      </c>
      <c r="B16" s="6" t="s">
        <v>863</v>
      </c>
      <c r="C16" s="6" t="s">
        <v>824</v>
      </c>
      <c r="D16" s="6" t="s">
        <v>864</v>
      </c>
      <c r="E16" s="6" t="s">
        <v>836</v>
      </c>
      <c r="F16" s="6" t="s">
        <v>26</v>
      </c>
      <c r="G16" s="6">
        <v>47250.0</v>
      </c>
      <c r="H16" s="6" t="s">
        <v>827</v>
      </c>
      <c r="I16" s="7">
        <v>44354.0</v>
      </c>
      <c r="J16" s="7">
        <v>44377.0</v>
      </c>
      <c r="K16" s="6" t="s">
        <v>28</v>
      </c>
      <c r="M16" s="6" t="s">
        <v>865</v>
      </c>
      <c r="Q16" s="6" t="s">
        <v>31</v>
      </c>
    </row>
    <row r="17">
      <c r="A17" s="6" t="s">
        <v>822</v>
      </c>
      <c r="B17" s="6" t="s">
        <v>866</v>
      </c>
      <c r="C17" s="6" t="s">
        <v>824</v>
      </c>
      <c r="D17" s="6" t="s">
        <v>867</v>
      </c>
      <c r="E17" s="6" t="s">
        <v>832</v>
      </c>
      <c r="F17" s="6" t="s">
        <v>26</v>
      </c>
      <c r="G17" s="6">
        <v>47250.0</v>
      </c>
      <c r="H17" s="6" t="s">
        <v>827</v>
      </c>
      <c r="I17" s="7">
        <v>44354.0</v>
      </c>
      <c r="J17" s="7">
        <v>44377.0</v>
      </c>
      <c r="K17" s="6" t="s">
        <v>28</v>
      </c>
      <c r="M17" s="6" t="s">
        <v>868</v>
      </c>
      <c r="Q1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25"/>
    <col customWidth="1" min="2" max="2" width="17.25"/>
    <col customWidth="1" min="3" max="3" width="7.63"/>
    <col customWidth="1" min="4" max="4" width="18.25"/>
    <col customWidth="1" min="5" max="5" width="11.63"/>
    <col customWidth="1" min="6" max="6" width="4.88"/>
    <col customWidth="1" min="7" max="7" width="7.63"/>
    <col customWidth="1" min="8" max="8" width="12.0"/>
    <col customWidth="1" min="9" max="9" width="8.5"/>
    <col customWidth="1" min="10" max="10" width="7.75"/>
    <col customWidth="1" min="11" max="11" width="8.75"/>
    <col customWidth="1" min="12" max="12" width="12.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869</v>
      </c>
      <c r="B5" s="6" t="s">
        <v>870</v>
      </c>
      <c r="C5" s="6" t="s">
        <v>871</v>
      </c>
      <c r="D5" s="6" t="s">
        <v>872</v>
      </c>
      <c r="E5" s="6" t="s">
        <v>873</v>
      </c>
      <c r="F5" s="6" t="s">
        <v>26</v>
      </c>
      <c r="G5" s="6">
        <v>47265.0</v>
      </c>
      <c r="H5" s="6" t="s">
        <v>874</v>
      </c>
      <c r="I5" s="7">
        <v>44349.0</v>
      </c>
      <c r="J5" s="7">
        <v>44414.0</v>
      </c>
      <c r="K5" s="6" t="s">
        <v>794</v>
      </c>
      <c r="M5" s="6" t="s">
        <v>402</v>
      </c>
      <c r="Q5" s="6" t="s">
        <v>31</v>
      </c>
    </row>
    <row r="6">
      <c r="A6" s="6" t="s">
        <v>869</v>
      </c>
      <c r="B6" s="6" t="s">
        <v>875</v>
      </c>
      <c r="C6" s="6" t="s">
        <v>871</v>
      </c>
      <c r="D6" s="6" t="s">
        <v>876</v>
      </c>
      <c r="E6" s="6" t="s">
        <v>873</v>
      </c>
      <c r="F6" s="6" t="s">
        <v>26</v>
      </c>
      <c r="G6" s="6">
        <v>47265.0</v>
      </c>
      <c r="H6" s="6" t="s">
        <v>874</v>
      </c>
      <c r="I6" s="7">
        <v>44348.0</v>
      </c>
      <c r="J6" s="7">
        <v>44414.0</v>
      </c>
      <c r="K6" s="6" t="s">
        <v>28</v>
      </c>
      <c r="M6" s="6" t="s">
        <v>45</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63"/>
    <col customWidth="1" min="2" max="2" width="25.0"/>
    <col customWidth="1" min="3" max="3" width="7.25"/>
    <col customWidth="1" min="4" max="4" width="17.75"/>
    <col customWidth="1" min="5" max="5" width="10.0"/>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877</v>
      </c>
      <c r="B5" s="6" t="s">
        <v>878</v>
      </c>
      <c r="C5" s="6" t="s">
        <v>879</v>
      </c>
      <c r="D5" s="6" t="s">
        <v>880</v>
      </c>
      <c r="E5" s="6" t="s">
        <v>555</v>
      </c>
      <c r="F5" s="6" t="s">
        <v>26</v>
      </c>
      <c r="G5" s="6">
        <v>46131.0</v>
      </c>
      <c r="H5" s="6" t="s">
        <v>881</v>
      </c>
      <c r="I5" s="7">
        <v>44105.0</v>
      </c>
      <c r="J5" s="7">
        <v>44411.0</v>
      </c>
      <c r="K5" s="6" t="s">
        <v>28</v>
      </c>
      <c r="L5" s="6" t="s">
        <v>334</v>
      </c>
      <c r="M5" s="6" t="s">
        <v>583</v>
      </c>
      <c r="Q5" s="6" t="s">
        <v>31</v>
      </c>
    </row>
    <row r="6">
      <c r="A6" s="6" t="s">
        <v>882</v>
      </c>
      <c r="B6" s="6" t="s">
        <v>883</v>
      </c>
      <c r="C6" s="6" t="s">
        <v>879</v>
      </c>
      <c r="D6" s="6" t="s">
        <v>884</v>
      </c>
      <c r="E6" s="6" t="s">
        <v>885</v>
      </c>
      <c r="F6" s="6" t="s">
        <v>26</v>
      </c>
      <c r="G6" s="6">
        <v>46143.0</v>
      </c>
      <c r="H6" s="6" t="s">
        <v>886</v>
      </c>
      <c r="I6" s="7">
        <v>44349.0</v>
      </c>
      <c r="J6" s="7">
        <v>44393.0</v>
      </c>
      <c r="K6" s="6" t="s">
        <v>338</v>
      </c>
      <c r="L6" s="6" t="s">
        <v>44</v>
      </c>
      <c r="M6" s="6" t="s">
        <v>74</v>
      </c>
      <c r="Q6" s="6" t="s">
        <v>31</v>
      </c>
    </row>
    <row r="7">
      <c r="A7" s="6" t="s">
        <v>887</v>
      </c>
      <c r="B7" s="6" t="s">
        <v>888</v>
      </c>
      <c r="C7" s="6" t="s">
        <v>879</v>
      </c>
      <c r="D7" s="6" t="s">
        <v>889</v>
      </c>
      <c r="E7" s="6" t="s">
        <v>885</v>
      </c>
      <c r="F7" s="6" t="s">
        <v>26</v>
      </c>
      <c r="G7" s="6" t="s">
        <v>890</v>
      </c>
      <c r="H7" s="6" t="s">
        <v>891</v>
      </c>
      <c r="I7" s="7">
        <v>44348.0</v>
      </c>
      <c r="J7" s="7">
        <v>44400.0</v>
      </c>
      <c r="K7" s="6" t="s">
        <v>28</v>
      </c>
      <c r="L7" s="6" t="s">
        <v>69</v>
      </c>
      <c r="M7" s="6" t="s">
        <v>349</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5"/>
    <col customWidth="1" min="2" max="2" width="29.13"/>
    <col customWidth="1" min="3" max="3" width="6.38"/>
    <col customWidth="1" min="4" max="4" width="18.88"/>
    <col customWidth="1" min="5" max="5" width="9.0"/>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892</v>
      </c>
      <c r="B5" s="6" t="s">
        <v>893</v>
      </c>
      <c r="C5" s="6" t="s">
        <v>894</v>
      </c>
      <c r="D5" s="6" t="s">
        <v>895</v>
      </c>
      <c r="E5" s="6" t="s">
        <v>896</v>
      </c>
      <c r="F5" s="6" t="s">
        <v>26</v>
      </c>
      <c r="G5" s="6">
        <v>47591.0</v>
      </c>
      <c r="H5" s="6" t="s">
        <v>897</v>
      </c>
      <c r="I5" s="7">
        <v>44105.0</v>
      </c>
      <c r="J5" s="7">
        <v>44358.0</v>
      </c>
      <c r="K5" s="6" t="s">
        <v>28</v>
      </c>
      <c r="M5" s="6" t="s">
        <v>30</v>
      </c>
      <c r="Q5" s="6" t="s">
        <v>31</v>
      </c>
    </row>
    <row r="6">
      <c r="A6" s="6" t="s">
        <v>892</v>
      </c>
      <c r="B6" s="6" t="s">
        <v>898</v>
      </c>
      <c r="C6" s="6" t="s">
        <v>894</v>
      </c>
      <c r="D6" s="6" t="s">
        <v>899</v>
      </c>
      <c r="E6" s="6" t="s">
        <v>896</v>
      </c>
      <c r="F6" s="6" t="s">
        <v>26</v>
      </c>
      <c r="G6" s="6">
        <v>47591.0</v>
      </c>
      <c r="H6" s="6" t="s">
        <v>900</v>
      </c>
      <c r="I6" s="7">
        <v>44105.0</v>
      </c>
      <c r="J6" s="7">
        <v>44370.0</v>
      </c>
      <c r="K6" s="6" t="s">
        <v>28</v>
      </c>
      <c r="L6" s="6" t="s">
        <v>815</v>
      </c>
      <c r="M6" s="6" t="s">
        <v>258</v>
      </c>
      <c r="Q6" s="6" t="s">
        <v>31</v>
      </c>
    </row>
    <row r="7">
      <c r="A7" s="6" t="s">
        <v>892</v>
      </c>
      <c r="B7" s="6" t="s">
        <v>901</v>
      </c>
      <c r="C7" s="6" t="s">
        <v>894</v>
      </c>
      <c r="D7" s="6" t="s">
        <v>902</v>
      </c>
      <c r="E7" s="6" t="s">
        <v>896</v>
      </c>
      <c r="F7" s="6" t="s">
        <v>26</v>
      </c>
      <c r="G7" s="6">
        <v>47591.0</v>
      </c>
      <c r="H7" s="6" t="s">
        <v>903</v>
      </c>
      <c r="I7" s="7">
        <v>44105.0</v>
      </c>
      <c r="J7" s="7">
        <v>44407.0</v>
      </c>
      <c r="K7" s="6" t="s">
        <v>28</v>
      </c>
      <c r="M7" s="6" t="s">
        <v>30</v>
      </c>
      <c r="Q7" s="6" t="s">
        <v>31</v>
      </c>
    </row>
    <row r="8">
      <c r="A8" s="6" t="s">
        <v>892</v>
      </c>
      <c r="B8" s="6" t="s">
        <v>904</v>
      </c>
      <c r="C8" s="6" t="s">
        <v>894</v>
      </c>
      <c r="D8" s="6" t="s">
        <v>905</v>
      </c>
      <c r="E8" s="6" t="s">
        <v>896</v>
      </c>
      <c r="F8" s="6" t="s">
        <v>26</v>
      </c>
      <c r="G8" s="6">
        <v>47591.0</v>
      </c>
      <c r="H8" s="6" t="s">
        <v>903</v>
      </c>
      <c r="I8" s="7">
        <v>44105.0</v>
      </c>
      <c r="J8" s="7">
        <v>44407.0</v>
      </c>
      <c r="K8" s="6" t="s">
        <v>28</v>
      </c>
      <c r="M8" s="6" t="s">
        <v>30</v>
      </c>
      <c r="N8" s="6" t="s">
        <v>906</v>
      </c>
      <c r="Q8" s="6" t="s">
        <v>31</v>
      </c>
    </row>
    <row r="9">
      <c r="A9" s="6" t="s">
        <v>892</v>
      </c>
      <c r="B9" s="6" t="s">
        <v>907</v>
      </c>
      <c r="C9" s="6" t="s">
        <v>894</v>
      </c>
      <c r="D9" s="6" t="s">
        <v>908</v>
      </c>
      <c r="E9" s="6" t="s">
        <v>896</v>
      </c>
      <c r="F9" s="6" t="s">
        <v>26</v>
      </c>
      <c r="G9" s="6">
        <v>47591.0</v>
      </c>
      <c r="H9" s="6" t="s">
        <v>903</v>
      </c>
      <c r="I9" s="7">
        <v>44105.0</v>
      </c>
      <c r="J9" s="7">
        <v>44407.0</v>
      </c>
      <c r="K9" s="6" t="s">
        <v>28</v>
      </c>
      <c r="M9" s="6" t="s">
        <v>30</v>
      </c>
      <c r="Q9" s="6" t="s">
        <v>31</v>
      </c>
    </row>
    <row r="10">
      <c r="A10" s="6" t="s">
        <v>892</v>
      </c>
      <c r="B10" s="6" t="s">
        <v>909</v>
      </c>
      <c r="C10" s="6" t="s">
        <v>894</v>
      </c>
      <c r="D10" s="6" t="s">
        <v>910</v>
      </c>
      <c r="E10" s="6" t="s">
        <v>896</v>
      </c>
      <c r="F10" s="6" t="s">
        <v>26</v>
      </c>
      <c r="G10" s="6">
        <v>47591.0</v>
      </c>
      <c r="H10" s="6" t="s">
        <v>911</v>
      </c>
      <c r="I10" s="7">
        <v>44340.0</v>
      </c>
      <c r="J10" s="7">
        <v>44407.0</v>
      </c>
      <c r="K10" s="6" t="s">
        <v>28</v>
      </c>
      <c r="M10" s="6" t="s">
        <v>30</v>
      </c>
      <c r="O10" s="6" t="s">
        <v>912</v>
      </c>
      <c r="Q10" s="6" t="s">
        <v>31</v>
      </c>
    </row>
    <row r="11">
      <c r="A11" s="6" t="s">
        <v>913</v>
      </c>
      <c r="B11" s="6" t="s">
        <v>914</v>
      </c>
      <c r="C11" s="6" t="s">
        <v>894</v>
      </c>
      <c r="D11" s="6" t="s">
        <v>915</v>
      </c>
      <c r="E11" s="6" t="s">
        <v>916</v>
      </c>
      <c r="F11" s="6" t="s">
        <v>26</v>
      </c>
      <c r="G11" s="6" t="s">
        <v>917</v>
      </c>
      <c r="H11" s="6" t="s">
        <v>918</v>
      </c>
      <c r="I11" s="7">
        <v>44088.0</v>
      </c>
      <c r="J11" s="7">
        <v>44377.0</v>
      </c>
      <c r="K11" s="6" t="s">
        <v>28</v>
      </c>
      <c r="L11" s="6" t="s">
        <v>493</v>
      </c>
      <c r="M11" s="6" t="s">
        <v>169</v>
      </c>
      <c r="Q11" s="6" t="s">
        <v>31</v>
      </c>
    </row>
    <row r="12">
      <c r="A12" s="6" t="s">
        <v>913</v>
      </c>
      <c r="B12" s="6" t="s">
        <v>919</v>
      </c>
      <c r="C12" s="6" t="s">
        <v>894</v>
      </c>
      <c r="D12" s="6" t="s">
        <v>920</v>
      </c>
      <c r="E12" s="6" t="s">
        <v>921</v>
      </c>
      <c r="F12" s="6" t="s">
        <v>26</v>
      </c>
      <c r="G12" s="6" t="s">
        <v>922</v>
      </c>
      <c r="H12" s="6" t="s">
        <v>918</v>
      </c>
      <c r="I12" s="7">
        <v>44088.0</v>
      </c>
      <c r="J12" s="7">
        <v>44365.0</v>
      </c>
      <c r="K12" s="6" t="s">
        <v>28</v>
      </c>
      <c r="L12" s="6" t="s">
        <v>923</v>
      </c>
      <c r="M12" s="6" t="s">
        <v>924</v>
      </c>
      <c r="Q12"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88"/>
    <col customWidth="1" min="2" max="2" width="28.0"/>
    <col customWidth="1" min="3" max="3" width="8.5"/>
    <col customWidth="1" min="4" max="4" width="24.5"/>
    <col customWidth="1" min="5" max="5" width="12.5"/>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561</v>
      </c>
      <c r="B5" s="6" t="s">
        <v>925</v>
      </c>
      <c r="C5" s="6" t="s">
        <v>926</v>
      </c>
      <c r="D5" s="6" t="s">
        <v>927</v>
      </c>
      <c r="E5" s="6" t="s">
        <v>928</v>
      </c>
      <c r="F5" s="6" t="s">
        <v>26</v>
      </c>
      <c r="G5" s="6">
        <v>46539.0</v>
      </c>
      <c r="H5" s="6" t="s">
        <v>566</v>
      </c>
      <c r="I5" s="7">
        <v>44105.0</v>
      </c>
      <c r="J5" s="7">
        <v>44398.0</v>
      </c>
      <c r="K5" s="6" t="s">
        <v>28</v>
      </c>
      <c r="L5" s="6" t="s">
        <v>150</v>
      </c>
      <c r="M5" s="6" t="s">
        <v>159</v>
      </c>
      <c r="Q5" s="6" t="s">
        <v>31</v>
      </c>
    </row>
    <row r="6">
      <c r="A6" s="6" t="s">
        <v>929</v>
      </c>
      <c r="B6" s="6" t="s">
        <v>930</v>
      </c>
      <c r="C6" s="6" t="s">
        <v>926</v>
      </c>
      <c r="D6" s="6" t="s">
        <v>931</v>
      </c>
      <c r="E6" s="6" t="s">
        <v>932</v>
      </c>
      <c r="F6" s="6" t="s">
        <v>26</v>
      </c>
      <c r="G6" s="6">
        <v>46542.0</v>
      </c>
      <c r="H6" s="6" t="s">
        <v>933</v>
      </c>
      <c r="I6" s="7">
        <v>44348.0</v>
      </c>
      <c r="J6" s="7">
        <v>44414.0</v>
      </c>
      <c r="K6" s="6" t="s">
        <v>28</v>
      </c>
      <c r="L6" s="6" t="s">
        <v>69</v>
      </c>
      <c r="M6" s="6" t="s">
        <v>934</v>
      </c>
      <c r="Q6" s="6" t="s">
        <v>31</v>
      </c>
    </row>
    <row r="7">
      <c r="A7" s="6" t="s">
        <v>929</v>
      </c>
      <c r="B7" s="6" t="s">
        <v>935</v>
      </c>
      <c r="C7" s="6" t="s">
        <v>926</v>
      </c>
      <c r="D7" s="6" t="s">
        <v>936</v>
      </c>
      <c r="E7" s="6" t="s">
        <v>932</v>
      </c>
      <c r="F7" s="6" t="s">
        <v>26</v>
      </c>
      <c r="G7" s="6">
        <v>46542.0</v>
      </c>
      <c r="H7" s="6" t="s">
        <v>933</v>
      </c>
      <c r="I7" s="7">
        <v>44105.0</v>
      </c>
      <c r="J7" s="7">
        <v>44414.0</v>
      </c>
      <c r="K7" s="6" t="s">
        <v>28</v>
      </c>
      <c r="L7" s="6" t="s">
        <v>700</v>
      </c>
      <c r="M7" s="6" t="s">
        <v>937</v>
      </c>
      <c r="Q7" s="6" t="s">
        <v>31</v>
      </c>
    </row>
    <row r="8">
      <c r="A8" s="6" t="s">
        <v>929</v>
      </c>
      <c r="B8" s="6" t="s">
        <v>938</v>
      </c>
      <c r="C8" s="6" t="s">
        <v>926</v>
      </c>
      <c r="D8" s="6" t="s">
        <v>939</v>
      </c>
      <c r="E8" s="6" t="s">
        <v>940</v>
      </c>
      <c r="F8" s="6" t="s">
        <v>26</v>
      </c>
      <c r="G8" s="6">
        <v>46555.0</v>
      </c>
      <c r="H8" s="6" t="s">
        <v>933</v>
      </c>
      <c r="I8" s="7">
        <v>44348.0</v>
      </c>
      <c r="J8" s="7">
        <v>44414.0</v>
      </c>
      <c r="K8" s="6" t="s">
        <v>28</v>
      </c>
      <c r="L8" s="6" t="s">
        <v>69</v>
      </c>
      <c r="M8" s="6" t="s">
        <v>143</v>
      </c>
      <c r="Q8" s="6" t="s">
        <v>31</v>
      </c>
    </row>
    <row r="9">
      <c r="A9" s="6" t="s">
        <v>929</v>
      </c>
      <c r="B9" s="6" t="s">
        <v>941</v>
      </c>
      <c r="C9" s="6" t="s">
        <v>926</v>
      </c>
      <c r="D9" s="6" t="s">
        <v>942</v>
      </c>
      <c r="E9" s="6" t="s">
        <v>943</v>
      </c>
      <c r="F9" s="6" t="s">
        <v>26</v>
      </c>
      <c r="G9" s="6">
        <v>46567.0</v>
      </c>
      <c r="H9" s="6" t="s">
        <v>933</v>
      </c>
      <c r="I9" s="7">
        <v>44348.0</v>
      </c>
      <c r="J9" s="7">
        <v>44414.0</v>
      </c>
      <c r="K9" s="6" t="s">
        <v>28</v>
      </c>
      <c r="L9" s="6" t="s">
        <v>69</v>
      </c>
      <c r="M9" s="6" t="s">
        <v>934</v>
      </c>
      <c r="Q9" s="6" t="s">
        <v>31</v>
      </c>
    </row>
    <row r="10">
      <c r="A10" s="6" t="s">
        <v>929</v>
      </c>
      <c r="B10" s="6" t="s">
        <v>944</v>
      </c>
      <c r="C10" s="6" t="s">
        <v>926</v>
      </c>
      <c r="D10" s="6" t="s">
        <v>945</v>
      </c>
      <c r="E10" s="6" t="s">
        <v>946</v>
      </c>
      <c r="F10" s="6" t="s">
        <v>26</v>
      </c>
      <c r="G10" s="6">
        <v>46567.0</v>
      </c>
      <c r="H10" s="6" t="s">
        <v>933</v>
      </c>
      <c r="I10" s="7">
        <v>44348.0</v>
      </c>
      <c r="J10" s="7">
        <v>44414.0</v>
      </c>
      <c r="K10" s="6" t="s">
        <v>28</v>
      </c>
      <c r="L10" s="6" t="s">
        <v>69</v>
      </c>
      <c r="M10" s="6" t="s">
        <v>934</v>
      </c>
      <c r="Q10" s="6" t="s">
        <v>31</v>
      </c>
    </row>
    <row r="11">
      <c r="A11" s="6" t="s">
        <v>929</v>
      </c>
      <c r="B11" s="6" t="s">
        <v>947</v>
      </c>
      <c r="C11" s="6" t="s">
        <v>926</v>
      </c>
      <c r="D11" s="6" t="s">
        <v>948</v>
      </c>
      <c r="E11" s="6" t="s">
        <v>943</v>
      </c>
      <c r="F11" s="6" t="s">
        <v>26</v>
      </c>
      <c r="G11" s="6">
        <v>46567.0</v>
      </c>
      <c r="H11" s="6" t="s">
        <v>933</v>
      </c>
      <c r="I11" s="7">
        <v>44105.0</v>
      </c>
      <c r="J11" s="7">
        <v>44414.0</v>
      </c>
      <c r="K11" s="6" t="s">
        <v>28</v>
      </c>
      <c r="L11" s="6" t="s">
        <v>949</v>
      </c>
      <c r="M11" s="6" t="s">
        <v>70</v>
      </c>
      <c r="Q11" s="6" t="s">
        <v>31</v>
      </c>
    </row>
    <row r="12">
      <c r="A12" s="6" t="s">
        <v>929</v>
      </c>
      <c r="B12" s="6" t="s">
        <v>950</v>
      </c>
      <c r="C12" s="6" t="s">
        <v>926</v>
      </c>
      <c r="D12" s="6" t="s">
        <v>951</v>
      </c>
      <c r="E12" s="6" t="s">
        <v>943</v>
      </c>
      <c r="F12" s="6" t="s">
        <v>26</v>
      </c>
      <c r="G12" s="6">
        <v>46567.0</v>
      </c>
      <c r="H12" s="6" t="s">
        <v>933</v>
      </c>
      <c r="I12" s="7">
        <v>44105.0</v>
      </c>
      <c r="J12" s="7">
        <v>44414.0</v>
      </c>
      <c r="K12" s="6" t="s">
        <v>28</v>
      </c>
      <c r="L12" s="6" t="s">
        <v>142</v>
      </c>
      <c r="M12" s="6" t="s">
        <v>381</v>
      </c>
      <c r="Q12" s="6" t="s">
        <v>31</v>
      </c>
    </row>
    <row r="13">
      <c r="A13" s="6" t="s">
        <v>929</v>
      </c>
      <c r="B13" s="6" t="s">
        <v>952</v>
      </c>
      <c r="C13" s="6" t="s">
        <v>926</v>
      </c>
      <c r="D13" s="6" t="s">
        <v>953</v>
      </c>
      <c r="E13" s="6" t="s">
        <v>943</v>
      </c>
      <c r="F13" s="6" t="s">
        <v>26</v>
      </c>
      <c r="G13" s="6">
        <v>46567.0</v>
      </c>
      <c r="H13" s="6" t="s">
        <v>933</v>
      </c>
      <c r="I13" s="7">
        <v>44105.0</v>
      </c>
      <c r="J13" s="7">
        <v>44414.0</v>
      </c>
      <c r="K13" s="6" t="s">
        <v>28</v>
      </c>
      <c r="L13" s="6" t="s">
        <v>142</v>
      </c>
      <c r="M13" s="6" t="s">
        <v>494</v>
      </c>
      <c r="Q13" s="6" t="s">
        <v>31</v>
      </c>
    </row>
    <row r="14">
      <c r="A14" s="6" t="s">
        <v>954</v>
      </c>
      <c r="B14" s="6" t="s">
        <v>955</v>
      </c>
      <c r="C14" s="6" t="s">
        <v>926</v>
      </c>
      <c r="D14" s="6" t="s">
        <v>956</v>
      </c>
      <c r="E14" s="6" t="s">
        <v>957</v>
      </c>
      <c r="F14" s="6" t="s">
        <v>26</v>
      </c>
      <c r="G14" s="6">
        <v>46580.0</v>
      </c>
      <c r="H14" s="6" t="s">
        <v>958</v>
      </c>
      <c r="I14" s="7">
        <v>44354.0</v>
      </c>
      <c r="J14" s="7">
        <v>44407.0</v>
      </c>
      <c r="K14" s="6" t="s">
        <v>959</v>
      </c>
      <c r="L14" s="6" t="s">
        <v>266</v>
      </c>
      <c r="M14" s="6" t="s">
        <v>960</v>
      </c>
      <c r="Q14" s="6" t="s">
        <v>31</v>
      </c>
    </row>
    <row r="15">
      <c r="A15" s="6" t="s">
        <v>561</v>
      </c>
      <c r="B15" s="6" t="s">
        <v>961</v>
      </c>
      <c r="C15" s="6" t="s">
        <v>926</v>
      </c>
      <c r="D15" s="6" t="s">
        <v>962</v>
      </c>
      <c r="E15" s="6" t="s">
        <v>565</v>
      </c>
      <c r="F15" s="6" t="s">
        <v>26</v>
      </c>
      <c r="G15" s="6">
        <v>46910.0</v>
      </c>
      <c r="H15" s="6" t="s">
        <v>566</v>
      </c>
      <c r="I15" s="7">
        <v>44105.0</v>
      </c>
      <c r="J15" s="7">
        <v>44398.0</v>
      </c>
      <c r="K15" s="6" t="s">
        <v>28</v>
      </c>
      <c r="L15" s="6" t="s">
        <v>150</v>
      </c>
      <c r="M15" s="6" t="s">
        <v>159</v>
      </c>
      <c r="Q1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0"/>
    <col customWidth="1" min="2" max="2" width="37.13"/>
    <col customWidth="1" min="3" max="3" width="6.38"/>
    <col customWidth="1" min="4" max="4" width="23.38"/>
    <col customWidth="1" min="5" max="5" width="10.38"/>
    <col customWidth="1" min="6" max="6" width="4.88"/>
    <col customWidth="1" min="7" max="7" width="9.38"/>
    <col customWidth="1" min="8" max="8" width="12.0"/>
    <col customWidth="1" min="9" max="10" width="8.5"/>
    <col customWidth="1" min="11" max="11" width="11.63"/>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963</v>
      </c>
      <c r="B5" s="6" t="s">
        <v>964</v>
      </c>
      <c r="C5" s="6" t="s">
        <v>965</v>
      </c>
      <c r="D5" s="6" t="s">
        <v>966</v>
      </c>
      <c r="E5" s="6" t="s">
        <v>967</v>
      </c>
      <c r="F5" s="6" t="s">
        <v>26</v>
      </c>
      <c r="G5" s="6">
        <v>46307.0</v>
      </c>
      <c r="H5" s="6" t="s">
        <v>968</v>
      </c>
      <c r="I5" s="7">
        <v>44354.0</v>
      </c>
      <c r="J5" s="7">
        <v>44421.0</v>
      </c>
      <c r="K5" s="6" t="s">
        <v>28</v>
      </c>
      <c r="M5" s="6" t="s">
        <v>169</v>
      </c>
      <c r="Q5" s="6" t="s">
        <v>31</v>
      </c>
    </row>
    <row r="6">
      <c r="A6" s="6" t="s">
        <v>969</v>
      </c>
      <c r="B6" s="6" t="s">
        <v>970</v>
      </c>
      <c r="C6" s="6" t="s">
        <v>965</v>
      </c>
      <c r="D6" s="6" t="s">
        <v>971</v>
      </c>
      <c r="E6" s="6" t="s">
        <v>972</v>
      </c>
      <c r="F6" s="6" t="s">
        <v>26</v>
      </c>
      <c r="G6" s="6">
        <v>46319.0</v>
      </c>
      <c r="H6" s="6" t="s">
        <v>973</v>
      </c>
      <c r="I6" s="7">
        <v>44105.0</v>
      </c>
      <c r="J6" s="7">
        <v>44417.0</v>
      </c>
      <c r="K6" s="6" t="s">
        <v>28</v>
      </c>
      <c r="L6" s="6" t="s">
        <v>493</v>
      </c>
      <c r="M6" s="6" t="s">
        <v>44</v>
      </c>
      <c r="Q6" s="6" t="s">
        <v>31</v>
      </c>
    </row>
    <row r="7">
      <c r="A7" s="6" t="s">
        <v>969</v>
      </c>
      <c r="B7" s="6" t="s">
        <v>974</v>
      </c>
      <c r="C7" s="6" t="s">
        <v>965</v>
      </c>
      <c r="D7" s="6" t="s">
        <v>975</v>
      </c>
      <c r="E7" s="6" t="s">
        <v>972</v>
      </c>
      <c r="F7" s="6" t="s">
        <v>26</v>
      </c>
      <c r="G7" s="6">
        <v>46319.0</v>
      </c>
      <c r="H7" s="6" t="s">
        <v>973</v>
      </c>
      <c r="I7" s="7">
        <v>44354.0</v>
      </c>
      <c r="J7" s="7">
        <v>44417.0</v>
      </c>
      <c r="K7" s="6" t="s">
        <v>28</v>
      </c>
      <c r="M7" s="6" t="s">
        <v>391</v>
      </c>
      <c r="Q7" s="6" t="s">
        <v>31</v>
      </c>
    </row>
    <row r="8">
      <c r="A8" s="6" t="s">
        <v>969</v>
      </c>
      <c r="B8" s="6" t="s">
        <v>976</v>
      </c>
      <c r="C8" s="6" t="s">
        <v>965</v>
      </c>
      <c r="D8" s="6" t="s">
        <v>977</v>
      </c>
      <c r="E8" s="6" t="s">
        <v>972</v>
      </c>
      <c r="F8" s="6" t="s">
        <v>26</v>
      </c>
      <c r="G8" s="6">
        <v>46319.0</v>
      </c>
      <c r="H8" s="6" t="s">
        <v>973</v>
      </c>
      <c r="I8" s="7">
        <v>44105.0</v>
      </c>
      <c r="J8" s="7">
        <v>44417.0</v>
      </c>
      <c r="K8" s="6" t="s">
        <v>28</v>
      </c>
      <c r="L8" s="6" t="s">
        <v>700</v>
      </c>
      <c r="M8" s="6" t="s">
        <v>266</v>
      </c>
      <c r="Q8" s="6" t="s">
        <v>31</v>
      </c>
    </row>
    <row r="9">
      <c r="A9" s="6" t="s">
        <v>978</v>
      </c>
      <c r="B9" s="6" t="s">
        <v>979</v>
      </c>
      <c r="C9" s="6" t="s">
        <v>965</v>
      </c>
      <c r="D9" s="6" t="s">
        <v>980</v>
      </c>
      <c r="E9" s="6" t="s">
        <v>981</v>
      </c>
      <c r="F9" s="6" t="s">
        <v>26</v>
      </c>
      <c r="G9" s="6">
        <v>46320.0</v>
      </c>
      <c r="H9" s="6" t="s">
        <v>982</v>
      </c>
      <c r="I9" s="7">
        <v>44368.0</v>
      </c>
      <c r="J9" s="7">
        <v>44407.0</v>
      </c>
      <c r="K9" s="6" t="s">
        <v>28</v>
      </c>
      <c r="L9" s="6" t="s">
        <v>700</v>
      </c>
      <c r="M9" s="6" t="s">
        <v>45</v>
      </c>
      <c r="Q9" s="6" t="s">
        <v>31</v>
      </c>
    </row>
    <row r="10">
      <c r="A10" s="6" t="s">
        <v>978</v>
      </c>
      <c r="B10" s="6" t="s">
        <v>983</v>
      </c>
      <c r="C10" s="6" t="s">
        <v>965</v>
      </c>
      <c r="D10" s="6" t="s">
        <v>984</v>
      </c>
      <c r="E10" s="6" t="s">
        <v>981</v>
      </c>
      <c r="F10" s="6" t="s">
        <v>26</v>
      </c>
      <c r="G10" s="6">
        <v>46320.0</v>
      </c>
      <c r="H10" s="6" t="s">
        <v>982</v>
      </c>
      <c r="I10" s="7">
        <v>44105.0</v>
      </c>
      <c r="J10" s="7">
        <v>44407.0</v>
      </c>
      <c r="K10" s="6" t="s">
        <v>28</v>
      </c>
      <c r="L10" s="6" t="s">
        <v>193</v>
      </c>
      <c r="M10" s="6" t="s">
        <v>985</v>
      </c>
      <c r="Q10" s="6" t="s">
        <v>31</v>
      </c>
    </row>
    <row r="11">
      <c r="A11" s="6" t="s">
        <v>978</v>
      </c>
      <c r="B11" s="6" t="s">
        <v>986</v>
      </c>
      <c r="C11" s="6" t="s">
        <v>965</v>
      </c>
      <c r="D11" s="6" t="s">
        <v>987</v>
      </c>
      <c r="E11" s="6" t="s">
        <v>981</v>
      </c>
      <c r="F11" s="6" t="s">
        <v>26</v>
      </c>
      <c r="G11" s="6">
        <v>46320.0</v>
      </c>
      <c r="H11" s="6" t="s">
        <v>982</v>
      </c>
      <c r="I11" s="7">
        <v>44351.0</v>
      </c>
      <c r="J11" s="7">
        <v>44407.0</v>
      </c>
      <c r="K11" s="6" t="s">
        <v>28</v>
      </c>
      <c r="L11" s="6" t="s">
        <v>988</v>
      </c>
      <c r="M11" s="6" t="s">
        <v>989</v>
      </c>
      <c r="Q11" s="6" t="s">
        <v>31</v>
      </c>
    </row>
    <row r="12">
      <c r="A12" s="6" t="s">
        <v>978</v>
      </c>
      <c r="B12" s="6" t="s">
        <v>990</v>
      </c>
      <c r="C12" s="6" t="s">
        <v>965</v>
      </c>
      <c r="D12" s="6" t="s">
        <v>991</v>
      </c>
      <c r="E12" s="6" t="s">
        <v>981</v>
      </c>
      <c r="F12" s="6" t="s">
        <v>26</v>
      </c>
      <c r="G12" s="6">
        <v>46320.0</v>
      </c>
      <c r="H12" s="6" t="s">
        <v>982</v>
      </c>
      <c r="I12" s="7">
        <v>44354.0</v>
      </c>
      <c r="J12" s="7">
        <v>44407.0</v>
      </c>
      <c r="K12" s="6" t="s">
        <v>28</v>
      </c>
      <c r="L12" s="6" t="s">
        <v>374</v>
      </c>
      <c r="M12" s="6" t="s">
        <v>30</v>
      </c>
      <c r="Q12" s="6" t="s">
        <v>31</v>
      </c>
    </row>
    <row r="13">
      <c r="A13" s="6" t="s">
        <v>978</v>
      </c>
      <c r="B13" s="6" t="s">
        <v>992</v>
      </c>
      <c r="C13" s="6" t="s">
        <v>965</v>
      </c>
      <c r="D13" s="6" t="s">
        <v>993</v>
      </c>
      <c r="E13" s="6" t="s">
        <v>981</v>
      </c>
      <c r="F13" s="6" t="s">
        <v>26</v>
      </c>
      <c r="G13" s="6">
        <v>46320.0</v>
      </c>
      <c r="H13" s="6" t="s">
        <v>982</v>
      </c>
      <c r="I13" s="7">
        <v>44354.0</v>
      </c>
      <c r="J13" s="7">
        <v>44407.0</v>
      </c>
      <c r="K13" s="6" t="s">
        <v>338</v>
      </c>
      <c r="L13" s="6" t="s">
        <v>994</v>
      </c>
      <c r="M13" s="6" t="s">
        <v>995</v>
      </c>
      <c r="Q13" s="6" t="s">
        <v>31</v>
      </c>
    </row>
    <row r="14">
      <c r="A14" s="6" t="s">
        <v>996</v>
      </c>
      <c r="B14" s="6" t="s">
        <v>997</v>
      </c>
      <c r="C14" s="6" t="s">
        <v>965</v>
      </c>
      <c r="D14" s="6" t="s">
        <v>998</v>
      </c>
      <c r="E14" s="6" t="s">
        <v>981</v>
      </c>
      <c r="F14" s="6" t="s">
        <v>26</v>
      </c>
      <c r="G14" s="6">
        <v>46320.0</v>
      </c>
      <c r="H14" s="6" t="s">
        <v>999</v>
      </c>
      <c r="I14" s="7">
        <v>44388.0</v>
      </c>
      <c r="J14" s="7">
        <v>44392.0</v>
      </c>
      <c r="K14" s="6" t="s">
        <v>690</v>
      </c>
      <c r="M14" s="6" t="s">
        <v>1000</v>
      </c>
      <c r="O14" s="6" t="s">
        <v>1001</v>
      </c>
      <c r="Q14" s="6" t="s">
        <v>31</v>
      </c>
    </row>
    <row r="15">
      <c r="A15" s="6" t="s">
        <v>996</v>
      </c>
      <c r="B15" s="6" t="s">
        <v>1002</v>
      </c>
      <c r="C15" s="6" t="s">
        <v>965</v>
      </c>
      <c r="D15" s="6" t="s">
        <v>998</v>
      </c>
      <c r="E15" s="6" t="s">
        <v>981</v>
      </c>
      <c r="F15" s="6" t="s">
        <v>26</v>
      </c>
      <c r="G15" s="6">
        <v>46320.0</v>
      </c>
      <c r="H15" s="6" t="s">
        <v>999</v>
      </c>
      <c r="I15" s="7">
        <v>44349.0</v>
      </c>
      <c r="J15" s="7">
        <v>44384.0</v>
      </c>
      <c r="K15" s="6" t="s">
        <v>174</v>
      </c>
      <c r="P15" s="6" t="s">
        <v>1003</v>
      </c>
      <c r="Q15" s="6" t="s">
        <v>31</v>
      </c>
    </row>
    <row r="16">
      <c r="A16" s="6" t="s">
        <v>996</v>
      </c>
      <c r="B16" s="6" t="s">
        <v>1004</v>
      </c>
      <c r="C16" s="6" t="s">
        <v>965</v>
      </c>
      <c r="D16" s="6" t="s">
        <v>1005</v>
      </c>
      <c r="E16" s="6" t="s">
        <v>981</v>
      </c>
      <c r="F16" s="6" t="s">
        <v>26</v>
      </c>
      <c r="G16" s="6">
        <v>46320.0</v>
      </c>
      <c r="H16" s="6" t="s">
        <v>999</v>
      </c>
      <c r="I16" s="7">
        <v>44348.0</v>
      </c>
      <c r="J16" s="7">
        <v>44385.0</v>
      </c>
      <c r="K16" s="6" t="s">
        <v>1006</v>
      </c>
      <c r="P16" s="6" t="s">
        <v>1003</v>
      </c>
      <c r="Q16" s="6" t="s">
        <v>31</v>
      </c>
    </row>
    <row r="17">
      <c r="A17" s="6" t="s">
        <v>996</v>
      </c>
      <c r="B17" s="6" t="s">
        <v>1007</v>
      </c>
      <c r="C17" s="6" t="s">
        <v>965</v>
      </c>
      <c r="D17" s="6" t="s">
        <v>1008</v>
      </c>
      <c r="E17" s="6" t="s">
        <v>981</v>
      </c>
      <c r="F17" s="6" t="s">
        <v>26</v>
      </c>
      <c r="G17" s="6">
        <v>46320.0</v>
      </c>
      <c r="H17" s="6" t="s">
        <v>999</v>
      </c>
      <c r="I17" s="7">
        <v>44349.0</v>
      </c>
      <c r="J17" s="7">
        <v>44384.0</v>
      </c>
      <c r="K17" s="6" t="s">
        <v>174</v>
      </c>
      <c r="P17" s="6" t="s">
        <v>1003</v>
      </c>
      <c r="Q17" s="6" t="s">
        <v>31</v>
      </c>
    </row>
    <row r="18">
      <c r="A18" s="6" t="s">
        <v>996</v>
      </c>
      <c r="B18" s="6" t="s">
        <v>1009</v>
      </c>
      <c r="C18" s="6" t="s">
        <v>965</v>
      </c>
      <c r="D18" s="6" t="s">
        <v>1010</v>
      </c>
      <c r="E18" s="6" t="s">
        <v>981</v>
      </c>
      <c r="F18" s="6" t="s">
        <v>26</v>
      </c>
      <c r="G18" s="6">
        <v>46320.0</v>
      </c>
      <c r="H18" s="6" t="s">
        <v>1011</v>
      </c>
      <c r="I18" s="7">
        <v>44349.0</v>
      </c>
      <c r="J18" s="7">
        <v>44425.0</v>
      </c>
      <c r="K18" s="6" t="s">
        <v>1012</v>
      </c>
      <c r="L18" s="6" t="s">
        <v>603</v>
      </c>
      <c r="P18" s="6" t="s">
        <v>1003</v>
      </c>
      <c r="Q18" s="6" t="s">
        <v>31</v>
      </c>
    </row>
    <row r="19">
      <c r="A19" s="6" t="s">
        <v>996</v>
      </c>
      <c r="B19" s="6" t="s">
        <v>1013</v>
      </c>
      <c r="C19" s="6" t="s">
        <v>965</v>
      </c>
      <c r="D19" s="6" t="s">
        <v>1014</v>
      </c>
      <c r="E19" s="6" t="s">
        <v>981</v>
      </c>
      <c r="F19" s="6" t="s">
        <v>26</v>
      </c>
      <c r="G19" s="6">
        <v>46320.0</v>
      </c>
      <c r="H19" s="6" t="s">
        <v>999</v>
      </c>
      <c r="I19" s="7">
        <v>44349.0</v>
      </c>
      <c r="J19" s="7">
        <v>44425.0</v>
      </c>
      <c r="K19" s="6" t="s">
        <v>1015</v>
      </c>
      <c r="L19" s="6" t="s">
        <v>1016</v>
      </c>
      <c r="P19" s="6" t="s">
        <v>1003</v>
      </c>
      <c r="Q19" s="6" t="s">
        <v>31</v>
      </c>
    </row>
    <row r="20">
      <c r="A20" s="6" t="s">
        <v>996</v>
      </c>
      <c r="B20" s="6" t="s">
        <v>1017</v>
      </c>
      <c r="C20" s="6" t="s">
        <v>965</v>
      </c>
      <c r="D20" s="6" t="s">
        <v>1018</v>
      </c>
      <c r="E20" s="6" t="s">
        <v>981</v>
      </c>
      <c r="F20" s="6" t="s">
        <v>26</v>
      </c>
      <c r="G20" s="6">
        <v>46320.0</v>
      </c>
      <c r="H20" s="6" t="s">
        <v>999</v>
      </c>
      <c r="I20" s="7">
        <v>44353.0</v>
      </c>
      <c r="J20" s="7">
        <v>44423.0</v>
      </c>
      <c r="K20" s="6" t="s">
        <v>1019</v>
      </c>
      <c r="M20" s="6" t="s">
        <v>1000</v>
      </c>
      <c r="Q20" s="6" t="s">
        <v>31</v>
      </c>
    </row>
    <row r="21" ht="15.75" customHeight="1">
      <c r="A21" s="6" t="s">
        <v>996</v>
      </c>
      <c r="B21" s="6" t="s">
        <v>1020</v>
      </c>
      <c r="C21" s="6" t="s">
        <v>965</v>
      </c>
      <c r="D21" s="6" t="s">
        <v>1021</v>
      </c>
      <c r="E21" s="6" t="s">
        <v>981</v>
      </c>
      <c r="F21" s="6" t="s">
        <v>26</v>
      </c>
      <c r="G21" s="6">
        <v>46320.0</v>
      </c>
      <c r="H21" s="6" t="s">
        <v>999</v>
      </c>
      <c r="I21" s="7">
        <v>44349.0</v>
      </c>
      <c r="J21" s="7">
        <v>44425.0</v>
      </c>
      <c r="K21" s="6" t="s">
        <v>1022</v>
      </c>
      <c r="L21" s="6" t="s">
        <v>44</v>
      </c>
      <c r="M21" s="6" t="s">
        <v>1023</v>
      </c>
      <c r="Q21" s="6" t="s">
        <v>31</v>
      </c>
    </row>
    <row r="22" ht="15.75" customHeight="1">
      <c r="A22" s="6" t="s">
        <v>1024</v>
      </c>
      <c r="B22" s="6" t="s">
        <v>1025</v>
      </c>
      <c r="C22" s="6" t="s">
        <v>965</v>
      </c>
      <c r="D22" s="6" t="s">
        <v>1026</v>
      </c>
      <c r="E22" s="6" t="s">
        <v>1027</v>
      </c>
      <c r="F22" s="6" t="s">
        <v>26</v>
      </c>
      <c r="G22" s="6">
        <v>46321.0</v>
      </c>
      <c r="H22" s="6" t="s">
        <v>1028</v>
      </c>
      <c r="I22" s="7">
        <v>44105.0</v>
      </c>
      <c r="J22" s="7">
        <v>44392.0</v>
      </c>
      <c r="K22" s="6" t="s">
        <v>28</v>
      </c>
      <c r="L22" s="6" t="s">
        <v>1029</v>
      </c>
      <c r="M22" s="6" t="s">
        <v>70</v>
      </c>
      <c r="Q22" s="6" t="s">
        <v>31</v>
      </c>
    </row>
    <row r="23" ht="15.75" customHeight="1">
      <c r="A23" s="6" t="s">
        <v>1024</v>
      </c>
      <c r="B23" s="6" t="s">
        <v>1030</v>
      </c>
      <c r="C23" s="6" t="s">
        <v>965</v>
      </c>
      <c r="D23" s="6" t="s">
        <v>1026</v>
      </c>
      <c r="E23" s="6" t="s">
        <v>1027</v>
      </c>
      <c r="F23" s="6" t="s">
        <v>26</v>
      </c>
      <c r="G23" s="6">
        <v>46321.0</v>
      </c>
      <c r="H23" s="6" t="s">
        <v>1031</v>
      </c>
      <c r="I23" s="7">
        <v>44349.0</v>
      </c>
      <c r="J23" s="7">
        <v>44391.0</v>
      </c>
      <c r="K23" s="6" t="s">
        <v>174</v>
      </c>
      <c r="L23" s="6" t="s">
        <v>69</v>
      </c>
      <c r="M23" s="6" t="s">
        <v>1032</v>
      </c>
      <c r="Q23" s="6" t="s">
        <v>31</v>
      </c>
    </row>
    <row r="24" ht="15.75" customHeight="1">
      <c r="A24" s="6" t="s">
        <v>1033</v>
      </c>
      <c r="B24" s="6" t="s">
        <v>1034</v>
      </c>
      <c r="C24" s="6" t="s">
        <v>965</v>
      </c>
      <c r="D24" s="6" t="s">
        <v>1035</v>
      </c>
      <c r="E24" s="6" t="s">
        <v>1036</v>
      </c>
      <c r="F24" s="6" t="s">
        <v>26</v>
      </c>
      <c r="G24" s="6">
        <v>46322.0</v>
      </c>
      <c r="H24" s="6" t="s">
        <v>1037</v>
      </c>
      <c r="I24" s="7">
        <v>44105.0</v>
      </c>
      <c r="J24" s="7">
        <v>44377.0</v>
      </c>
      <c r="K24" s="6" t="s">
        <v>186</v>
      </c>
      <c r="L24" s="6" t="s">
        <v>69</v>
      </c>
      <c r="M24" s="6" t="s">
        <v>169</v>
      </c>
      <c r="Q24" s="6" t="s">
        <v>31</v>
      </c>
    </row>
    <row r="25" ht="15.75" customHeight="1">
      <c r="A25" s="6" t="s">
        <v>1033</v>
      </c>
      <c r="B25" s="6" t="s">
        <v>1038</v>
      </c>
      <c r="C25" s="6" t="s">
        <v>965</v>
      </c>
      <c r="D25" s="6" t="s">
        <v>1039</v>
      </c>
      <c r="E25" s="6" t="s">
        <v>1036</v>
      </c>
      <c r="F25" s="6" t="s">
        <v>26</v>
      </c>
      <c r="G25" s="6">
        <v>46322.0</v>
      </c>
      <c r="H25" s="6" t="s">
        <v>1037</v>
      </c>
      <c r="I25" s="7">
        <v>44105.0</v>
      </c>
      <c r="J25" s="7">
        <v>44406.0</v>
      </c>
      <c r="K25" s="6" t="s">
        <v>186</v>
      </c>
      <c r="M25" s="6" t="s">
        <v>169</v>
      </c>
      <c r="Q25" s="6" t="s">
        <v>31</v>
      </c>
    </row>
    <row r="26" ht="15.75" customHeight="1">
      <c r="A26" s="6" t="s">
        <v>1033</v>
      </c>
      <c r="B26" s="6" t="s">
        <v>1040</v>
      </c>
      <c r="C26" s="6" t="s">
        <v>965</v>
      </c>
      <c r="D26" s="6" t="s">
        <v>1041</v>
      </c>
      <c r="E26" s="6" t="s">
        <v>1036</v>
      </c>
      <c r="F26" s="6" t="s">
        <v>26</v>
      </c>
      <c r="G26" s="6">
        <v>46322.0</v>
      </c>
      <c r="H26" s="6" t="s">
        <v>1037</v>
      </c>
      <c r="I26" s="7">
        <v>44105.0</v>
      </c>
      <c r="J26" s="7">
        <v>44406.0</v>
      </c>
      <c r="K26" s="6" t="s">
        <v>186</v>
      </c>
      <c r="L26" s="6" t="s">
        <v>69</v>
      </c>
      <c r="M26" s="6" t="s">
        <v>30</v>
      </c>
      <c r="Q26" s="6" t="s">
        <v>31</v>
      </c>
    </row>
    <row r="27" ht="15.75" customHeight="1">
      <c r="A27" s="6" t="s">
        <v>978</v>
      </c>
      <c r="B27" s="6" t="s">
        <v>1042</v>
      </c>
      <c r="C27" s="6" t="s">
        <v>965</v>
      </c>
      <c r="D27" s="6" t="s">
        <v>1043</v>
      </c>
      <c r="E27" s="6" t="s">
        <v>981</v>
      </c>
      <c r="F27" s="6" t="s">
        <v>26</v>
      </c>
      <c r="G27" s="6">
        <v>46323.0</v>
      </c>
      <c r="H27" s="6" t="s">
        <v>982</v>
      </c>
      <c r="I27" s="7">
        <v>44105.0</v>
      </c>
      <c r="J27" s="7">
        <v>44407.0</v>
      </c>
      <c r="K27" s="6" t="s">
        <v>28</v>
      </c>
      <c r="L27" s="6" t="s">
        <v>374</v>
      </c>
      <c r="M27" s="6" t="s">
        <v>985</v>
      </c>
      <c r="Q27" s="6" t="s">
        <v>31</v>
      </c>
    </row>
    <row r="28" ht="15.75" customHeight="1">
      <c r="A28" s="6" t="s">
        <v>978</v>
      </c>
      <c r="B28" s="6" t="s">
        <v>1044</v>
      </c>
      <c r="C28" s="6" t="s">
        <v>965</v>
      </c>
      <c r="D28" s="6" t="s">
        <v>1045</v>
      </c>
      <c r="E28" s="6" t="s">
        <v>981</v>
      </c>
      <c r="F28" s="6" t="s">
        <v>26</v>
      </c>
      <c r="G28" s="6">
        <v>46323.0</v>
      </c>
      <c r="H28" s="6" t="s">
        <v>982</v>
      </c>
      <c r="I28" s="7">
        <v>44354.0</v>
      </c>
      <c r="J28" s="7">
        <v>44407.0</v>
      </c>
      <c r="K28" s="6" t="s">
        <v>338</v>
      </c>
      <c r="L28" s="6" t="s">
        <v>1046</v>
      </c>
      <c r="M28" s="6" t="s">
        <v>266</v>
      </c>
      <c r="Q28" s="6" t="s">
        <v>31</v>
      </c>
    </row>
    <row r="29" ht="15.75" customHeight="1">
      <c r="A29" s="6" t="s">
        <v>978</v>
      </c>
      <c r="B29" s="6" t="s">
        <v>1047</v>
      </c>
      <c r="C29" s="6" t="s">
        <v>965</v>
      </c>
      <c r="D29" s="6" t="s">
        <v>1048</v>
      </c>
      <c r="E29" s="6" t="s">
        <v>981</v>
      </c>
      <c r="F29" s="6" t="s">
        <v>26</v>
      </c>
      <c r="G29" s="6">
        <v>46324.0</v>
      </c>
      <c r="H29" s="6" t="s">
        <v>982</v>
      </c>
      <c r="I29" s="7">
        <v>44105.0</v>
      </c>
      <c r="J29" s="7">
        <v>44372.0</v>
      </c>
      <c r="K29" s="6" t="s">
        <v>28</v>
      </c>
      <c r="L29" s="6" t="s">
        <v>1049</v>
      </c>
      <c r="M29" s="6" t="s">
        <v>985</v>
      </c>
      <c r="Q29" s="6" t="s">
        <v>31</v>
      </c>
    </row>
    <row r="30" ht="15.75" customHeight="1">
      <c r="A30" s="6" t="s">
        <v>978</v>
      </c>
      <c r="B30" s="6" t="s">
        <v>1050</v>
      </c>
      <c r="C30" s="6" t="s">
        <v>965</v>
      </c>
      <c r="D30" s="6" t="s">
        <v>1051</v>
      </c>
      <c r="E30" s="6" t="s">
        <v>981</v>
      </c>
      <c r="F30" s="6" t="s">
        <v>26</v>
      </c>
      <c r="G30" s="6">
        <v>46324.0</v>
      </c>
      <c r="H30" s="6" t="s">
        <v>982</v>
      </c>
      <c r="I30" s="7">
        <v>44354.0</v>
      </c>
      <c r="J30" s="7">
        <v>44407.0</v>
      </c>
      <c r="K30" s="6" t="s">
        <v>338</v>
      </c>
      <c r="L30" s="6" t="s">
        <v>1046</v>
      </c>
      <c r="M30" s="6" t="s">
        <v>995</v>
      </c>
      <c r="Q30" s="6" t="s">
        <v>31</v>
      </c>
    </row>
    <row r="31" ht="15.75" customHeight="1">
      <c r="A31" s="6" t="s">
        <v>978</v>
      </c>
      <c r="B31" s="6" t="s">
        <v>1052</v>
      </c>
      <c r="C31" s="6" t="s">
        <v>965</v>
      </c>
      <c r="D31" s="6" t="s">
        <v>1053</v>
      </c>
      <c r="E31" s="6" t="s">
        <v>981</v>
      </c>
      <c r="F31" s="6" t="s">
        <v>26</v>
      </c>
      <c r="G31" s="6">
        <v>46324.0</v>
      </c>
      <c r="H31" s="6" t="s">
        <v>982</v>
      </c>
      <c r="I31" s="7">
        <v>44354.0</v>
      </c>
      <c r="J31" s="7">
        <v>44407.0</v>
      </c>
      <c r="K31" s="6" t="s">
        <v>338</v>
      </c>
      <c r="L31" s="6" t="s">
        <v>1046</v>
      </c>
      <c r="M31" s="6" t="s">
        <v>995</v>
      </c>
      <c r="Q31" s="6" t="s">
        <v>31</v>
      </c>
    </row>
    <row r="32" ht="15.75" customHeight="1">
      <c r="A32" s="6" t="s">
        <v>1054</v>
      </c>
      <c r="B32" s="6" t="s">
        <v>1055</v>
      </c>
      <c r="C32" s="6" t="s">
        <v>965</v>
      </c>
      <c r="D32" s="6" t="s">
        <v>1056</v>
      </c>
      <c r="E32" s="6" t="s">
        <v>981</v>
      </c>
      <c r="F32" s="6" t="s">
        <v>26</v>
      </c>
      <c r="G32" s="6">
        <v>46324.0</v>
      </c>
      <c r="H32" s="6" t="s">
        <v>1057</v>
      </c>
      <c r="I32" s="7">
        <v>44105.0</v>
      </c>
      <c r="J32" s="7">
        <v>44377.0</v>
      </c>
      <c r="K32" s="6" t="s">
        <v>28</v>
      </c>
      <c r="L32" s="6" t="s">
        <v>1058</v>
      </c>
      <c r="M32" s="6" t="s">
        <v>1059</v>
      </c>
      <c r="Q32" s="6" t="s">
        <v>31</v>
      </c>
    </row>
    <row r="33" ht="15.75" customHeight="1">
      <c r="A33" s="6" t="s">
        <v>1060</v>
      </c>
      <c r="B33" s="6" t="s">
        <v>1061</v>
      </c>
      <c r="C33" s="6" t="s">
        <v>965</v>
      </c>
      <c r="D33" s="6" t="s">
        <v>1062</v>
      </c>
      <c r="E33" s="6" t="s">
        <v>1063</v>
      </c>
      <c r="F33" s="6" t="s">
        <v>26</v>
      </c>
      <c r="G33" s="6">
        <v>46342.0</v>
      </c>
      <c r="H33" s="6" t="s">
        <v>1064</v>
      </c>
      <c r="I33" s="7">
        <v>44105.0</v>
      </c>
      <c r="J33" s="7">
        <v>44377.0</v>
      </c>
      <c r="K33" s="6" t="s">
        <v>28</v>
      </c>
      <c r="L33" s="6" t="s">
        <v>1065</v>
      </c>
      <c r="M33" s="6" t="s">
        <v>349</v>
      </c>
      <c r="Q33" s="6" t="s">
        <v>31</v>
      </c>
    </row>
    <row r="34" ht="15.75" customHeight="1">
      <c r="A34" s="6" t="s">
        <v>1066</v>
      </c>
      <c r="B34" s="6" t="s">
        <v>1067</v>
      </c>
      <c r="C34" s="6" t="s">
        <v>965</v>
      </c>
      <c r="D34" s="6" t="s">
        <v>1068</v>
      </c>
      <c r="E34" s="6" t="s">
        <v>1069</v>
      </c>
      <c r="F34" s="6" t="s">
        <v>26</v>
      </c>
      <c r="G34" s="6">
        <v>46356.0</v>
      </c>
      <c r="H34" s="6" t="s">
        <v>1070</v>
      </c>
      <c r="I34" s="7">
        <v>44349.0</v>
      </c>
      <c r="J34" s="7">
        <v>44407.0</v>
      </c>
      <c r="K34" s="6" t="s">
        <v>174</v>
      </c>
      <c r="L34" s="6" t="s">
        <v>69</v>
      </c>
      <c r="M34" s="6" t="s">
        <v>1032</v>
      </c>
      <c r="Q34" s="6" t="s">
        <v>249</v>
      </c>
    </row>
    <row r="35" ht="15.75" customHeight="1">
      <c r="A35" s="6" t="s">
        <v>963</v>
      </c>
      <c r="B35" s="6" t="s">
        <v>1071</v>
      </c>
      <c r="C35" s="6" t="s">
        <v>965</v>
      </c>
      <c r="D35" s="6" t="s">
        <v>1072</v>
      </c>
      <c r="E35" s="6" t="s">
        <v>1073</v>
      </c>
      <c r="F35" s="6" t="s">
        <v>26</v>
      </c>
      <c r="G35" s="6">
        <v>46360.0</v>
      </c>
      <c r="H35" s="6" t="s">
        <v>968</v>
      </c>
      <c r="I35" s="7">
        <v>44354.0</v>
      </c>
      <c r="J35" s="7">
        <v>44421.0</v>
      </c>
      <c r="K35" s="6" t="s">
        <v>28</v>
      </c>
      <c r="M35" s="6" t="s">
        <v>258</v>
      </c>
      <c r="Q35" s="6" t="s">
        <v>249</v>
      </c>
    </row>
    <row r="36" ht="15.75" customHeight="1">
      <c r="A36" s="6" t="s">
        <v>1066</v>
      </c>
      <c r="B36" s="6" t="s">
        <v>1074</v>
      </c>
      <c r="C36" s="6" t="s">
        <v>965</v>
      </c>
      <c r="D36" s="6" t="s">
        <v>1075</v>
      </c>
      <c r="E36" s="6" t="s">
        <v>1076</v>
      </c>
      <c r="F36" s="6" t="s">
        <v>26</v>
      </c>
      <c r="G36" s="6">
        <v>46376.0</v>
      </c>
      <c r="H36" s="6" t="s">
        <v>1070</v>
      </c>
      <c r="I36" s="7">
        <v>44349.0</v>
      </c>
      <c r="J36" s="7">
        <v>44407.0</v>
      </c>
      <c r="K36" s="6" t="s">
        <v>174</v>
      </c>
      <c r="L36" s="6" t="s">
        <v>69</v>
      </c>
      <c r="M36" s="6" t="s">
        <v>1032</v>
      </c>
      <c r="Q36" s="6" t="s">
        <v>249</v>
      </c>
    </row>
    <row r="37" ht="15.75" customHeight="1">
      <c r="A37" s="6" t="s">
        <v>978</v>
      </c>
      <c r="B37" s="6" t="s">
        <v>1077</v>
      </c>
      <c r="C37" s="6" t="s">
        <v>965</v>
      </c>
      <c r="D37" s="6" t="s">
        <v>1078</v>
      </c>
      <c r="E37" s="6" t="s">
        <v>1079</v>
      </c>
      <c r="F37" s="6" t="s">
        <v>26</v>
      </c>
      <c r="G37" s="6">
        <v>46394.0</v>
      </c>
      <c r="H37" s="6" t="s">
        <v>982</v>
      </c>
      <c r="I37" s="7">
        <v>44105.0</v>
      </c>
      <c r="J37" s="7">
        <v>44407.0</v>
      </c>
      <c r="K37" s="6" t="s">
        <v>28</v>
      </c>
      <c r="L37" s="6" t="s">
        <v>1049</v>
      </c>
      <c r="M37" s="6" t="s">
        <v>985</v>
      </c>
      <c r="Q37" s="6" t="s">
        <v>31</v>
      </c>
    </row>
    <row r="38" ht="15.75" customHeight="1">
      <c r="A38" s="6" t="s">
        <v>1080</v>
      </c>
      <c r="B38" s="6" t="s">
        <v>1081</v>
      </c>
      <c r="C38" s="6" t="s">
        <v>965</v>
      </c>
      <c r="D38" s="6" t="s">
        <v>1082</v>
      </c>
      <c r="E38" s="6" t="s">
        <v>1079</v>
      </c>
      <c r="F38" s="6" t="s">
        <v>26</v>
      </c>
      <c r="G38" s="6">
        <v>46394.0</v>
      </c>
      <c r="H38" s="6" t="s">
        <v>1083</v>
      </c>
      <c r="I38" s="7">
        <v>44361.0</v>
      </c>
      <c r="J38" s="7">
        <v>44407.0</v>
      </c>
      <c r="K38" s="6" t="s">
        <v>28</v>
      </c>
      <c r="M38" s="6" t="s">
        <v>1084</v>
      </c>
      <c r="Q38" s="6" t="s">
        <v>31</v>
      </c>
    </row>
    <row r="39" ht="15.75" customHeight="1">
      <c r="A39" s="6" t="s">
        <v>1080</v>
      </c>
      <c r="B39" s="6" t="s">
        <v>1085</v>
      </c>
      <c r="C39" s="6" t="s">
        <v>965</v>
      </c>
      <c r="D39" s="6" t="s">
        <v>1086</v>
      </c>
      <c r="E39" s="6" t="s">
        <v>1079</v>
      </c>
      <c r="F39" s="6" t="s">
        <v>26</v>
      </c>
      <c r="G39" s="6">
        <v>46394.0</v>
      </c>
      <c r="H39" s="6" t="s">
        <v>1083</v>
      </c>
      <c r="I39" s="7">
        <v>44361.0</v>
      </c>
      <c r="J39" s="7">
        <v>44407.0</v>
      </c>
      <c r="K39" s="6" t="s">
        <v>28</v>
      </c>
      <c r="L39" s="6" t="s">
        <v>409</v>
      </c>
      <c r="M39" s="6" t="s">
        <v>45</v>
      </c>
      <c r="Q39" s="6" t="s">
        <v>31</v>
      </c>
    </row>
    <row r="40" ht="15.75" customHeight="1">
      <c r="A40" s="6" t="s">
        <v>1087</v>
      </c>
      <c r="B40" s="6" t="s">
        <v>1088</v>
      </c>
      <c r="C40" s="6" t="s">
        <v>965</v>
      </c>
      <c r="D40" s="6" t="s">
        <v>1089</v>
      </c>
      <c r="E40" s="6" t="s">
        <v>1090</v>
      </c>
      <c r="F40" s="6" t="s">
        <v>26</v>
      </c>
      <c r="G40" s="6">
        <v>46403.0</v>
      </c>
      <c r="H40" s="6" t="s">
        <v>1091</v>
      </c>
      <c r="I40" s="7">
        <v>44105.0</v>
      </c>
      <c r="J40" s="7">
        <v>44408.0</v>
      </c>
      <c r="K40" s="6" t="s">
        <v>223</v>
      </c>
      <c r="L40" s="6" t="s">
        <v>1092</v>
      </c>
      <c r="M40" s="6" t="s">
        <v>74</v>
      </c>
      <c r="Q40" s="6" t="s">
        <v>249</v>
      </c>
    </row>
    <row r="41" ht="15.75" customHeight="1">
      <c r="A41" s="6" t="s">
        <v>1087</v>
      </c>
      <c r="B41" s="6" t="s">
        <v>1093</v>
      </c>
      <c r="C41" s="6" t="s">
        <v>965</v>
      </c>
      <c r="D41" s="6" t="s">
        <v>1094</v>
      </c>
      <c r="E41" s="6" t="s">
        <v>1090</v>
      </c>
      <c r="F41" s="6" t="s">
        <v>26</v>
      </c>
      <c r="G41" s="6">
        <v>46403.0</v>
      </c>
      <c r="H41" s="6" t="s">
        <v>1091</v>
      </c>
      <c r="I41" s="7">
        <v>44105.0</v>
      </c>
      <c r="J41" s="7">
        <v>44408.0</v>
      </c>
      <c r="K41" s="6" t="s">
        <v>28</v>
      </c>
      <c r="L41" s="6" t="s">
        <v>1092</v>
      </c>
      <c r="M41" s="6" t="s">
        <v>74</v>
      </c>
      <c r="Q41" s="6" t="s">
        <v>249</v>
      </c>
    </row>
    <row r="42" ht="15.75" customHeight="1">
      <c r="A42" s="6" t="s">
        <v>1087</v>
      </c>
      <c r="B42" s="6" t="s">
        <v>1095</v>
      </c>
      <c r="C42" s="6" t="s">
        <v>965</v>
      </c>
      <c r="D42" s="6" t="s">
        <v>1096</v>
      </c>
      <c r="E42" s="6" t="s">
        <v>1090</v>
      </c>
      <c r="F42" s="6" t="s">
        <v>26</v>
      </c>
      <c r="G42" s="6">
        <v>46403.0</v>
      </c>
      <c r="H42" s="6" t="s">
        <v>1091</v>
      </c>
      <c r="I42" s="7">
        <v>44105.0</v>
      </c>
      <c r="J42" s="7">
        <v>44408.0</v>
      </c>
      <c r="K42" s="6" t="s">
        <v>28</v>
      </c>
      <c r="L42" s="6" t="s">
        <v>1092</v>
      </c>
      <c r="M42" s="6" t="s">
        <v>74</v>
      </c>
      <c r="Q42" s="6" t="s">
        <v>249</v>
      </c>
    </row>
    <row r="43" ht="15.75" customHeight="1">
      <c r="A43" s="6" t="s">
        <v>1087</v>
      </c>
      <c r="B43" s="6" t="s">
        <v>1097</v>
      </c>
      <c r="C43" s="6" t="s">
        <v>965</v>
      </c>
      <c r="D43" s="6" t="s">
        <v>1098</v>
      </c>
      <c r="E43" s="6" t="s">
        <v>1090</v>
      </c>
      <c r="F43" s="6" t="s">
        <v>26</v>
      </c>
      <c r="G43" s="6">
        <v>46403.0</v>
      </c>
      <c r="H43" s="6" t="s">
        <v>1091</v>
      </c>
      <c r="I43" s="7">
        <v>44105.0</v>
      </c>
      <c r="J43" s="7">
        <v>44408.0</v>
      </c>
      <c r="K43" s="6" t="s">
        <v>28</v>
      </c>
      <c r="L43" s="6" t="s">
        <v>1092</v>
      </c>
      <c r="M43" s="6" t="s">
        <v>1099</v>
      </c>
      <c r="Q43" s="6" t="s">
        <v>249</v>
      </c>
    </row>
    <row r="44" ht="15.75" customHeight="1">
      <c r="A44" s="6" t="s">
        <v>1087</v>
      </c>
      <c r="B44" s="6" t="s">
        <v>1100</v>
      </c>
      <c r="C44" s="6" t="s">
        <v>965</v>
      </c>
      <c r="D44" s="6" t="s">
        <v>1101</v>
      </c>
      <c r="E44" s="6" t="s">
        <v>1090</v>
      </c>
      <c r="F44" s="6" t="s">
        <v>26</v>
      </c>
      <c r="G44" s="6">
        <v>46403.0</v>
      </c>
      <c r="H44" s="6" t="s">
        <v>1091</v>
      </c>
      <c r="I44" s="7">
        <v>44105.0</v>
      </c>
      <c r="J44" s="7">
        <v>44408.0</v>
      </c>
      <c r="K44" s="6" t="s">
        <v>28</v>
      </c>
      <c r="L44" s="6" t="s">
        <v>1092</v>
      </c>
      <c r="M44" s="6" t="s">
        <v>74</v>
      </c>
      <c r="Q44" s="6" t="s">
        <v>249</v>
      </c>
    </row>
    <row r="45" ht="15.75" customHeight="1">
      <c r="A45" s="6" t="s">
        <v>1087</v>
      </c>
      <c r="B45" s="6" t="s">
        <v>1102</v>
      </c>
      <c r="C45" s="6" t="s">
        <v>965</v>
      </c>
      <c r="D45" s="6" t="s">
        <v>1103</v>
      </c>
      <c r="E45" s="6" t="s">
        <v>1090</v>
      </c>
      <c r="F45" s="6" t="s">
        <v>26</v>
      </c>
      <c r="G45" s="6">
        <v>46403.0</v>
      </c>
      <c r="H45" s="6" t="s">
        <v>1091</v>
      </c>
      <c r="I45" s="7">
        <v>44105.0</v>
      </c>
      <c r="J45" s="7">
        <v>44408.0</v>
      </c>
      <c r="K45" s="6" t="s">
        <v>28</v>
      </c>
      <c r="L45" s="6" t="s">
        <v>1092</v>
      </c>
      <c r="M45" s="6" t="s">
        <v>74</v>
      </c>
      <c r="Q45" s="6" t="s">
        <v>249</v>
      </c>
    </row>
    <row r="46" ht="15.75" customHeight="1">
      <c r="A46" s="6" t="s">
        <v>1087</v>
      </c>
      <c r="B46" s="6" t="s">
        <v>1104</v>
      </c>
      <c r="C46" s="6" t="s">
        <v>965</v>
      </c>
      <c r="D46" s="6" t="s">
        <v>1105</v>
      </c>
      <c r="E46" s="6" t="s">
        <v>1090</v>
      </c>
      <c r="F46" s="6" t="s">
        <v>26</v>
      </c>
      <c r="G46" s="6">
        <v>46404.0</v>
      </c>
      <c r="H46" s="6" t="s">
        <v>1091</v>
      </c>
      <c r="I46" s="7">
        <v>44105.0</v>
      </c>
      <c r="J46" s="7">
        <v>44408.0</v>
      </c>
      <c r="K46" s="6" t="s">
        <v>223</v>
      </c>
      <c r="L46" s="6" t="s">
        <v>1092</v>
      </c>
      <c r="M46" s="6" t="s">
        <v>74</v>
      </c>
      <c r="Q46" s="6" t="s">
        <v>249</v>
      </c>
    </row>
    <row r="47" ht="15.75" customHeight="1">
      <c r="A47" s="6" t="s">
        <v>1087</v>
      </c>
      <c r="B47" s="6" t="s">
        <v>1106</v>
      </c>
      <c r="C47" s="6" t="s">
        <v>965</v>
      </c>
      <c r="D47" s="6" t="s">
        <v>1107</v>
      </c>
      <c r="E47" s="6" t="s">
        <v>1090</v>
      </c>
      <c r="F47" s="6" t="s">
        <v>26</v>
      </c>
      <c r="G47" s="6">
        <v>46404.0</v>
      </c>
      <c r="H47" s="6" t="s">
        <v>1091</v>
      </c>
      <c r="I47" s="7">
        <v>44105.0</v>
      </c>
      <c r="J47" s="7">
        <v>44408.0</v>
      </c>
      <c r="K47" s="6" t="s">
        <v>28</v>
      </c>
      <c r="L47" s="6" t="s">
        <v>1092</v>
      </c>
      <c r="M47" s="6" t="s">
        <v>74</v>
      </c>
      <c r="Q47" s="6" t="s">
        <v>249</v>
      </c>
    </row>
    <row r="48" ht="15.75" customHeight="1">
      <c r="A48" s="6" t="s">
        <v>1087</v>
      </c>
      <c r="B48" s="6" t="s">
        <v>1108</v>
      </c>
      <c r="C48" s="6" t="s">
        <v>965</v>
      </c>
      <c r="D48" s="6" t="s">
        <v>1109</v>
      </c>
      <c r="E48" s="6" t="s">
        <v>1090</v>
      </c>
      <c r="F48" s="6" t="s">
        <v>26</v>
      </c>
      <c r="G48" s="6">
        <v>46404.0</v>
      </c>
      <c r="H48" s="6" t="s">
        <v>1091</v>
      </c>
      <c r="I48" s="7">
        <v>44105.0</v>
      </c>
      <c r="J48" s="7">
        <v>44408.0</v>
      </c>
      <c r="K48" s="6" t="s">
        <v>28</v>
      </c>
      <c r="L48" s="6" t="s">
        <v>1092</v>
      </c>
      <c r="M48" s="6" t="s">
        <v>1110</v>
      </c>
      <c r="Q48" s="6" t="s">
        <v>249</v>
      </c>
    </row>
    <row r="49" ht="15.75" customHeight="1">
      <c r="A49" s="6" t="s">
        <v>1087</v>
      </c>
      <c r="B49" s="6" t="s">
        <v>1111</v>
      </c>
      <c r="C49" s="6" t="s">
        <v>965</v>
      </c>
      <c r="D49" s="6" t="s">
        <v>1112</v>
      </c>
      <c r="E49" s="6" t="s">
        <v>1090</v>
      </c>
      <c r="F49" s="6" t="s">
        <v>26</v>
      </c>
      <c r="G49" s="6">
        <v>46404.0</v>
      </c>
      <c r="H49" s="6" t="s">
        <v>1091</v>
      </c>
      <c r="I49" s="7">
        <v>44105.0</v>
      </c>
      <c r="J49" s="7">
        <v>44408.0</v>
      </c>
      <c r="K49" s="6" t="s">
        <v>28</v>
      </c>
      <c r="L49" s="6" t="s">
        <v>1092</v>
      </c>
      <c r="M49" s="6" t="s">
        <v>74</v>
      </c>
      <c r="Q49" s="6" t="s">
        <v>249</v>
      </c>
    </row>
    <row r="50" ht="15.75" customHeight="1">
      <c r="A50" s="6" t="s">
        <v>1087</v>
      </c>
      <c r="B50" s="6" t="s">
        <v>1113</v>
      </c>
      <c r="C50" s="6" t="s">
        <v>965</v>
      </c>
      <c r="D50" s="6" t="s">
        <v>1114</v>
      </c>
      <c r="E50" s="6" t="s">
        <v>1090</v>
      </c>
      <c r="F50" s="6" t="s">
        <v>26</v>
      </c>
      <c r="G50" s="6">
        <v>46404.0</v>
      </c>
      <c r="H50" s="6" t="s">
        <v>1091</v>
      </c>
      <c r="I50" s="7">
        <v>44105.0</v>
      </c>
      <c r="J50" s="7">
        <v>44408.0</v>
      </c>
      <c r="K50" s="6" t="s">
        <v>28</v>
      </c>
      <c r="L50" s="6" t="s">
        <v>1092</v>
      </c>
      <c r="M50" s="6" t="s">
        <v>74</v>
      </c>
      <c r="Q50" s="6" t="s">
        <v>249</v>
      </c>
    </row>
    <row r="51" ht="15.75" customHeight="1">
      <c r="A51" s="6" t="s">
        <v>1060</v>
      </c>
      <c r="B51" s="6" t="s">
        <v>1115</v>
      </c>
      <c r="C51" s="6" t="s">
        <v>965</v>
      </c>
      <c r="D51" s="6" t="s">
        <v>1116</v>
      </c>
      <c r="E51" s="6" t="s">
        <v>1117</v>
      </c>
      <c r="F51" s="6" t="s">
        <v>26</v>
      </c>
      <c r="G51" s="6">
        <v>46405.0</v>
      </c>
      <c r="H51" s="6" t="s">
        <v>1064</v>
      </c>
      <c r="I51" s="7">
        <v>44105.0</v>
      </c>
      <c r="J51" s="7">
        <v>44377.0</v>
      </c>
      <c r="K51" s="6" t="s">
        <v>28</v>
      </c>
      <c r="L51" s="6" t="s">
        <v>1065</v>
      </c>
      <c r="M51" s="6" t="s">
        <v>349</v>
      </c>
      <c r="Q51" s="6" t="s">
        <v>31</v>
      </c>
    </row>
    <row r="52" ht="15.75" customHeight="1">
      <c r="A52" s="6" t="s">
        <v>1118</v>
      </c>
      <c r="B52" s="6" t="s">
        <v>1119</v>
      </c>
      <c r="C52" s="6" t="s">
        <v>965</v>
      </c>
      <c r="D52" s="6" t="s">
        <v>1120</v>
      </c>
      <c r="E52" s="6" t="s">
        <v>1117</v>
      </c>
      <c r="F52" s="6" t="s">
        <v>26</v>
      </c>
      <c r="G52" s="6">
        <v>46405.0</v>
      </c>
      <c r="H52" s="6" t="s">
        <v>1121</v>
      </c>
      <c r="I52" s="7">
        <v>44105.0</v>
      </c>
      <c r="J52" s="7">
        <v>44407.0</v>
      </c>
      <c r="K52" s="6" t="s">
        <v>28</v>
      </c>
      <c r="L52" s="6" t="s">
        <v>69</v>
      </c>
      <c r="M52" s="6" t="s">
        <v>1122</v>
      </c>
      <c r="Q52" s="6" t="s">
        <v>249</v>
      </c>
    </row>
    <row r="53" ht="15.75" customHeight="1">
      <c r="A53" s="6" t="s">
        <v>1118</v>
      </c>
      <c r="B53" s="6" t="s">
        <v>1123</v>
      </c>
      <c r="C53" s="6" t="s">
        <v>965</v>
      </c>
      <c r="D53" s="6" t="s">
        <v>1124</v>
      </c>
      <c r="E53" s="6" t="s">
        <v>1117</v>
      </c>
      <c r="F53" s="6" t="s">
        <v>26</v>
      </c>
      <c r="G53" s="6">
        <v>46405.0</v>
      </c>
      <c r="H53" s="6" t="s">
        <v>1121</v>
      </c>
      <c r="I53" s="7">
        <v>44105.0</v>
      </c>
      <c r="J53" s="7">
        <v>44407.0</v>
      </c>
      <c r="K53" s="6" t="s">
        <v>28</v>
      </c>
      <c r="L53" s="6" t="s">
        <v>69</v>
      </c>
      <c r="M53" s="6" t="s">
        <v>530</v>
      </c>
      <c r="Q53" s="6" t="s">
        <v>249</v>
      </c>
    </row>
    <row r="54" ht="15.75" customHeight="1">
      <c r="A54" s="6" t="s">
        <v>1118</v>
      </c>
      <c r="B54" s="6" t="s">
        <v>1125</v>
      </c>
      <c r="C54" s="6" t="s">
        <v>965</v>
      </c>
      <c r="D54" s="6" t="s">
        <v>1126</v>
      </c>
      <c r="E54" s="6" t="s">
        <v>1117</v>
      </c>
      <c r="F54" s="6" t="s">
        <v>26</v>
      </c>
      <c r="G54" s="6">
        <v>46405.0</v>
      </c>
      <c r="H54" s="6" t="s">
        <v>1121</v>
      </c>
      <c r="I54" s="7">
        <v>44354.0</v>
      </c>
      <c r="J54" s="7">
        <v>44407.0</v>
      </c>
      <c r="K54" s="6" t="s">
        <v>28</v>
      </c>
      <c r="L54" s="6" t="s">
        <v>69</v>
      </c>
      <c r="M54" s="6" t="s">
        <v>1127</v>
      </c>
      <c r="Q54" s="6" t="s">
        <v>249</v>
      </c>
    </row>
    <row r="55" ht="15.75" customHeight="1">
      <c r="A55" s="6" t="s">
        <v>1118</v>
      </c>
      <c r="B55" s="6" t="s">
        <v>1128</v>
      </c>
      <c r="C55" s="6" t="s">
        <v>965</v>
      </c>
      <c r="D55" s="6" t="s">
        <v>1129</v>
      </c>
      <c r="E55" s="6" t="s">
        <v>1117</v>
      </c>
      <c r="F55" s="6" t="s">
        <v>26</v>
      </c>
      <c r="G55" s="6">
        <v>46405.0</v>
      </c>
      <c r="H55" s="6" t="s">
        <v>1121</v>
      </c>
      <c r="I55" s="7">
        <v>44354.0</v>
      </c>
      <c r="J55" s="7">
        <v>44407.0</v>
      </c>
      <c r="K55" s="6" t="s">
        <v>28</v>
      </c>
      <c r="L55" s="6" t="s">
        <v>69</v>
      </c>
      <c r="M55" s="6" t="s">
        <v>1046</v>
      </c>
      <c r="Q55" s="6" t="s">
        <v>249</v>
      </c>
    </row>
    <row r="56" ht="15.75" customHeight="1">
      <c r="A56" s="6" t="s">
        <v>1118</v>
      </c>
      <c r="B56" s="6" t="s">
        <v>1130</v>
      </c>
      <c r="C56" s="6" t="s">
        <v>965</v>
      </c>
      <c r="D56" s="6" t="s">
        <v>1131</v>
      </c>
      <c r="E56" s="6" t="s">
        <v>1117</v>
      </c>
      <c r="F56" s="6" t="s">
        <v>26</v>
      </c>
      <c r="G56" s="6">
        <v>46405.0</v>
      </c>
      <c r="H56" s="6" t="s">
        <v>1121</v>
      </c>
      <c r="I56" s="7">
        <v>44354.0</v>
      </c>
      <c r="J56" s="7">
        <v>44407.0</v>
      </c>
      <c r="K56" s="6" t="s">
        <v>28</v>
      </c>
      <c r="L56" s="6" t="s">
        <v>69</v>
      </c>
      <c r="M56" s="6" t="s">
        <v>474</v>
      </c>
      <c r="Q56" s="6" t="s">
        <v>249</v>
      </c>
    </row>
    <row r="57" ht="15.75" customHeight="1">
      <c r="A57" s="6" t="s">
        <v>1118</v>
      </c>
      <c r="B57" s="6" t="s">
        <v>1132</v>
      </c>
      <c r="C57" s="6" t="s">
        <v>965</v>
      </c>
      <c r="D57" s="6" t="s">
        <v>1133</v>
      </c>
      <c r="E57" s="6" t="s">
        <v>1117</v>
      </c>
      <c r="F57" s="6" t="s">
        <v>26</v>
      </c>
      <c r="G57" s="6">
        <v>46405.0</v>
      </c>
      <c r="H57" s="6" t="s">
        <v>1121</v>
      </c>
      <c r="I57" s="7">
        <v>44354.0</v>
      </c>
      <c r="J57" s="7">
        <v>44407.0</v>
      </c>
      <c r="K57" s="6" t="s">
        <v>28</v>
      </c>
      <c r="L57" s="6" t="s">
        <v>69</v>
      </c>
      <c r="M57" s="6" t="s">
        <v>1134</v>
      </c>
      <c r="Q57" s="6" t="s">
        <v>249</v>
      </c>
    </row>
    <row r="58" ht="15.75" customHeight="1">
      <c r="A58" s="6" t="s">
        <v>1118</v>
      </c>
      <c r="B58" s="6" t="s">
        <v>1135</v>
      </c>
      <c r="C58" s="6" t="s">
        <v>965</v>
      </c>
      <c r="D58" s="6" t="s">
        <v>1135</v>
      </c>
      <c r="E58" s="6" t="s">
        <v>1117</v>
      </c>
      <c r="F58" s="6" t="s">
        <v>26</v>
      </c>
      <c r="G58" s="6">
        <v>46405.0</v>
      </c>
      <c r="H58" s="6" t="s">
        <v>1121</v>
      </c>
      <c r="I58" s="7">
        <v>44354.0</v>
      </c>
      <c r="J58" s="7">
        <v>44407.0</v>
      </c>
      <c r="K58" s="6" t="s">
        <v>28</v>
      </c>
      <c r="L58" s="6" t="s">
        <v>69</v>
      </c>
      <c r="M58" s="6" t="s">
        <v>1136</v>
      </c>
      <c r="Q58" s="6" t="s">
        <v>249</v>
      </c>
    </row>
    <row r="59" ht="15.75" customHeight="1">
      <c r="A59" s="6" t="s">
        <v>1118</v>
      </c>
      <c r="B59" s="6" t="s">
        <v>1137</v>
      </c>
      <c r="C59" s="6" t="s">
        <v>965</v>
      </c>
      <c r="D59" s="6" t="s">
        <v>1138</v>
      </c>
      <c r="E59" s="6" t="s">
        <v>1117</v>
      </c>
      <c r="F59" s="6" t="s">
        <v>26</v>
      </c>
      <c r="G59" s="6">
        <v>46405.0</v>
      </c>
      <c r="H59" s="6" t="s">
        <v>1121</v>
      </c>
      <c r="I59" s="7">
        <v>44354.0</v>
      </c>
      <c r="J59" s="7">
        <v>44407.0</v>
      </c>
      <c r="K59" s="6" t="s">
        <v>28</v>
      </c>
      <c r="L59" s="6" t="s">
        <v>69</v>
      </c>
      <c r="M59" s="6" t="s">
        <v>1139</v>
      </c>
      <c r="Q59" s="6" t="s">
        <v>249</v>
      </c>
    </row>
    <row r="60" ht="15.75" customHeight="1">
      <c r="A60" s="6" t="s">
        <v>1118</v>
      </c>
      <c r="B60" s="6" t="s">
        <v>1140</v>
      </c>
      <c r="C60" s="6" t="s">
        <v>965</v>
      </c>
      <c r="D60" s="6" t="s">
        <v>1141</v>
      </c>
      <c r="E60" s="6" t="s">
        <v>1117</v>
      </c>
      <c r="F60" s="6" t="s">
        <v>26</v>
      </c>
      <c r="G60" s="6">
        <v>46405.0</v>
      </c>
      <c r="H60" s="6" t="s">
        <v>1121</v>
      </c>
      <c r="I60" s="7">
        <v>44354.0</v>
      </c>
      <c r="J60" s="7">
        <v>44407.0</v>
      </c>
      <c r="K60" s="6" t="s">
        <v>28</v>
      </c>
      <c r="L60" s="6" t="s">
        <v>69</v>
      </c>
      <c r="M60" s="6" t="s">
        <v>1142</v>
      </c>
      <c r="Q60" s="6" t="s">
        <v>249</v>
      </c>
    </row>
    <row r="61" ht="15.75" customHeight="1">
      <c r="A61" s="6" t="s">
        <v>1118</v>
      </c>
      <c r="B61" s="6" t="s">
        <v>1143</v>
      </c>
      <c r="C61" s="6" t="s">
        <v>965</v>
      </c>
      <c r="D61" s="6" t="s">
        <v>1144</v>
      </c>
      <c r="E61" s="6" t="s">
        <v>1117</v>
      </c>
      <c r="F61" s="6" t="s">
        <v>26</v>
      </c>
      <c r="G61" s="6">
        <v>46405.0</v>
      </c>
      <c r="H61" s="6" t="s">
        <v>1121</v>
      </c>
      <c r="I61" s="7">
        <v>44354.0</v>
      </c>
      <c r="J61" s="7">
        <v>44407.0</v>
      </c>
      <c r="K61" s="6" t="s">
        <v>28</v>
      </c>
      <c r="L61" s="6" t="s">
        <v>69</v>
      </c>
      <c r="M61" s="6" t="s">
        <v>1145</v>
      </c>
      <c r="Q61" s="6" t="s">
        <v>249</v>
      </c>
    </row>
    <row r="62" ht="15.75" customHeight="1">
      <c r="A62" s="6" t="s">
        <v>1118</v>
      </c>
      <c r="B62" s="6" t="s">
        <v>1146</v>
      </c>
      <c r="C62" s="6" t="s">
        <v>965</v>
      </c>
      <c r="D62" s="6" t="s">
        <v>1146</v>
      </c>
      <c r="E62" s="6" t="s">
        <v>1117</v>
      </c>
      <c r="F62" s="6" t="s">
        <v>26</v>
      </c>
      <c r="G62" s="6">
        <v>46405.0</v>
      </c>
      <c r="H62" s="6" t="s">
        <v>1121</v>
      </c>
      <c r="I62" s="7">
        <v>44354.0</v>
      </c>
      <c r="J62" s="7">
        <v>44407.0</v>
      </c>
      <c r="K62" s="6" t="s">
        <v>28</v>
      </c>
      <c r="L62" s="6" t="s">
        <v>69</v>
      </c>
      <c r="M62" s="6" t="s">
        <v>1147</v>
      </c>
      <c r="Q62" s="6" t="s">
        <v>249</v>
      </c>
    </row>
    <row r="63" ht="15.75" customHeight="1">
      <c r="A63" s="6" t="s">
        <v>1118</v>
      </c>
      <c r="B63" s="6" t="s">
        <v>1148</v>
      </c>
      <c r="C63" s="6" t="s">
        <v>965</v>
      </c>
      <c r="D63" s="6" t="s">
        <v>1148</v>
      </c>
      <c r="E63" s="6" t="s">
        <v>1117</v>
      </c>
      <c r="F63" s="6" t="s">
        <v>26</v>
      </c>
      <c r="G63" s="6">
        <v>46405.0</v>
      </c>
      <c r="H63" s="6" t="s">
        <v>1121</v>
      </c>
      <c r="I63" s="7">
        <v>44354.0</v>
      </c>
      <c r="J63" s="7">
        <v>44407.0</v>
      </c>
      <c r="K63" s="6" t="s">
        <v>28</v>
      </c>
      <c r="L63" s="6" t="s">
        <v>69</v>
      </c>
      <c r="M63" s="6" t="s">
        <v>1149</v>
      </c>
      <c r="Q63" s="6" t="s">
        <v>249</v>
      </c>
    </row>
    <row r="64" ht="15.75" customHeight="1">
      <c r="A64" s="6" t="s">
        <v>1118</v>
      </c>
      <c r="B64" s="6" t="s">
        <v>1150</v>
      </c>
      <c r="C64" s="6" t="s">
        <v>965</v>
      </c>
      <c r="D64" s="6" t="s">
        <v>1151</v>
      </c>
      <c r="E64" s="6" t="s">
        <v>1117</v>
      </c>
      <c r="F64" s="6" t="s">
        <v>26</v>
      </c>
      <c r="G64" s="6">
        <v>46405.0</v>
      </c>
      <c r="H64" s="6" t="s">
        <v>1121</v>
      </c>
      <c r="I64" s="7">
        <v>44354.0</v>
      </c>
      <c r="J64" s="7">
        <v>44407.0</v>
      </c>
      <c r="K64" s="6" t="s">
        <v>28</v>
      </c>
      <c r="L64" s="6" t="s">
        <v>69</v>
      </c>
      <c r="M64" s="6" t="s">
        <v>1152</v>
      </c>
      <c r="Q64" s="6" t="s">
        <v>249</v>
      </c>
    </row>
    <row r="65" ht="15.75" customHeight="1">
      <c r="A65" s="6" t="s">
        <v>1087</v>
      </c>
      <c r="B65" s="6" t="s">
        <v>1153</v>
      </c>
      <c r="C65" s="6" t="s">
        <v>965</v>
      </c>
      <c r="D65" s="6" t="s">
        <v>1154</v>
      </c>
      <c r="E65" s="6" t="s">
        <v>1090</v>
      </c>
      <c r="F65" s="6" t="s">
        <v>26</v>
      </c>
      <c r="G65" s="6">
        <v>46406.0</v>
      </c>
      <c r="H65" s="6" t="s">
        <v>1091</v>
      </c>
      <c r="I65" s="7">
        <v>44105.0</v>
      </c>
      <c r="J65" s="7">
        <v>44408.0</v>
      </c>
      <c r="K65" s="6" t="s">
        <v>28</v>
      </c>
      <c r="L65" s="6" t="s">
        <v>1092</v>
      </c>
      <c r="M65" s="6" t="s">
        <v>74</v>
      </c>
      <c r="Q65" s="6" t="s">
        <v>249</v>
      </c>
    </row>
    <row r="66" ht="15.75" customHeight="1">
      <c r="A66" s="6" t="s">
        <v>1087</v>
      </c>
      <c r="B66" s="6" t="s">
        <v>1155</v>
      </c>
      <c r="C66" s="6" t="s">
        <v>965</v>
      </c>
      <c r="D66" s="6" t="s">
        <v>1156</v>
      </c>
      <c r="E66" s="6" t="s">
        <v>1090</v>
      </c>
      <c r="F66" s="6" t="s">
        <v>26</v>
      </c>
      <c r="G66" s="6">
        <v>46406.0</v>
      </c>
      <c r="H66" s="6" t="s">
        <v>1091</v>
      </c>
      <c r="I66" s="7">
        <v>44105.0</v>
      </c>
      <c r="J66" s="7">
        <v>44408.0</v>
      </c>
      <c r="K66" s="6" t="s">
        <v>223</v>
      </c>
      <c r="L66" s="6" t="s">
        <v>1092</v>
      </c>
      <c r="M66" s="6" t="s">
        <v>74</v>
      </c>
      <c r="Q66" s="6" t="s">
        <v>249</v>
      </c>
    </row>
    <row r="67" ht="15.75" customHeight="1">
      <c r="A67" s="6" t="s">
        <v>1087</v>
      </c>
      <c r="B67" s="6" t="s">
        <v>1157</v>
      </c>
      <c r="C67" s="6" t="s">
        <v>965</v>
      </c>
      <c r="D67" s="6" t="s">
        <v>1158</v>
      </c>
      <c r="E67" s="6" t="s">
        <v>1090</v>
      </c>
      <c r="F67" s="6" t="s">
        <v>26</v>
      </c>
      <c r="G67" s="6">
        <v>46406.0</v>
      </c>
      <c r="H67" s="6" t="s">
        <v>1091</v>
      </c>
      <c r="I67" s="7">
        <v>44105.0</v>
      </c>
      <c r="J67" s="7">
        <v>44408.0</v>
      </c>
      <c r="K67" s="6" t="s">
        <v>28</v>
      </c>
      <c r="L67" s="6" t="s">
        <v>1159</v>
      </c>
      <c r="M67" s="6" t="s">
        <v>74</v>
      </c>
      <c r="Q67" s="6" t="s">
        <v>249</v>
      </c>
    </row>
    <row r="68" ht="15.75" customHeight="1">
      <c r="A68" s="6" t="s">
        <v>1160</v>
      </c>
      <c r="B68" s="6" t="s">
        <v>1160</v>
      </c>
      <c r="C68" s="6" t="s">
        <v>965</v>
      </c>
      <c r="D68" s="6" t="s">
        <v>1161</v>
      </c>
      <c r="E68" s="6" t="s">
        <v>1090</v>
      </c>
      <c r="F68" s="6" t="s">
        <v>26</v>
      </c>
      <c r="G68" s="6">
        <v>46406.0</v>
      </c>
      <c r="H68" s="6" t="s">
        <v>1162</v>
      </c>
      <c r="I68" s="7">
        <v>44013.0</v>
      </c>
      <c r="J68" s="7">
        <v>44377.0</v>
      </c>
      <c r="K68" s="6" t="s">
        <v>28</v>
      </c>
      <c r="L68" s="6" t="s">
        <v>44</v>
      </c>
      <c r="M68" s="6" t="s">
        <v>1163</v>
      </c>
      <c r="Q68" s="6" t="s">
        <v>31</v>
      </c>
    </row>
    <row r="69" ht="15.75" customHeight="1">
      <c r="A69" s="6" t="s">
        <v>1087</v>
      </c>
      <c r="B69" s="6" t="s">
        <v>1164</v>
      </c>
      <c r="C69" s="6" t="s">
        <v>965</v>
      </c>
      <c r="D69" s="6" t="s">
        <v>1165</v>
      </c>
      <c r="E69" s="6" t="s">
        <v>1090</v>
      </c>
      <c r="F69" s="6" t="s">
        <v>26</v>
      </c>
      <c r="G69" s="6">
        <v>46407.0</v>
      </c>
      <c r="H69" s="6" t="s">
        <v>1091</v>
      </c>
      <c r="I69" s="7">
        <v>44105.0</v>
      </c>
      <c r="J69" s="7">
        <v>44408.0</v>
      </c>
      <c r="K69" s="6" t="s">
        <v>28</v>
      </c>
      <c r="L69" s="6" t="s">
        <v>1092</v>
      </c>
      <c r="M69" s="6" t="s">
        <v>74</v>
      </c>
      <c r="Q69" s="6" t="s">
        <v>249</v>
      </c>
    </row>
    <row r="70" ht="15.75" customHeight="1">
      <c r="A70" s="6" t="s">
        <v>1087</v>
      </c>
      <c r="B70" s="6" t="s">
        <v>1166</v>
      </c>
      <c r="C70" s="6" t="s">
        <v>965</v>
      </c>
      <c r="D70" s="6" t="s">
        <v>1167</v>
      </c>
      <c r="E70" s="6" t="s">
        <v>1090</v>
      </c>
      <c r="F70" s="6" t="s">
        <v>26</v>
      </c>
      <c r="G70" s="6">
        <v>46407.0</v>
      </c>
      <c r="H70" s="6" t="s">
        <v>1091</v>
      </c>
      <c r="I70" s="7">
        <v>44105.0</v>
      </c>
      <c r="J70" s="7">
        <v>44408.0</v>
      </c>
      <c r="K70" s="6" t="s">
        <v>28</v>
      </c>
      <c r="L70" s="6" t="s">
        <v>1092</v>
      </c>
      <c r="M70" s="6" t="s">
        <v>169</v>
      </c>
      <c r="Q70" s="6" t="s">
        <v>249</v>
      </c>
    </row>
    <row r="71" ht="15.75" customHeight="1">
      <c r="A71" s="6" t="s">
        <v>963</v>
      </c>
      <c r="B71" s="6" t="s">
        <v>1168</v>
      </c>
      <c r="C71" s="6" t="s">
        <v>965</v>
      </c>
      <c r="D71" s="6" t="s">
        <v>1169</v>
      </c>
      <c r="E71" s="6" t="s">
        <v>1090</v>
      </c>
      <c r="F71" s="6" t="s">
        <v>26</v>
      </c>
      <c r="G71" s="6">
        <v>46408.0</v>
      </c>
      <c r="H71" s="6" t="s">
        <v>968</v>
      </c>
      <c r="I71" s="7">
        <v>44354.0</v>
      </c>
      <c r="J71" s="7">
        <v>44421.0</v>
      </c>
      <c r="K71" s="6" t="s">
        <v>28</v>
      </c>
      <c r="M71" s="6" t="s">
        <v>169</v>
      </c>
      <c r="Q71" s="6" t="s">
        <v>31</v>
      </c>
    </row>
    <row r="72" ht="15.75" customHeight="1">
      <c r="A72" s="6" t="s">
        <v>1170</v>
      </c>
      <c r="B72" s="6" t="s">
        <v>1171</v>
      </c>
      <c r="C72" s="6" t="s">
        <v>965</v>
      </c>
      <c r="D72" s="6" t="s">
        <v>1172</v>
      </c>
      <c r="E72" s="6" t="s">
        <v>1090</v>
      </c>
      <c r="F72" s="6" t="s">
        <v>26</v>
      </c>
      <c r="G72" s="6">
        <v>46408.0</v>
      </c>
      <c r="H72" s="6" t="s">
        <v>1173</v>
      </c>
      <c r="I72" s="7">
        <v>44105.0</v>
      </c>
      <c r="J72" s="7">
        <v>44359.0</v>
      </c>
      <c r="K72" s="6" t="s">
        <v>28</v>
      </c>
      <c r="L72" s="6" t="s">
        <v>193</v>
      </c>
      <c r="M72" s="6" t="s">
        <v>30</v>
      </c>
      <c r="Q72" s="6" t="s">
        <v>31</v>
      </c>
    </row>
    <row r="73" ht="15.75" customHeight="1">
      <c r="A73" s="6" t="s">
        <v>1170</v>
      </c>
      <c r="B73" s="6" t="s">
        <v>421</v>
      </c>
      <c r="C73" s="6" t="s">
        <v>965</v>
      </c>
      <c r="D73" s="6" t="s">
        <v>1174</v>
      </c>
      <c r="E73" s="6" t="s">
        <v>1090</v>
      </c>
      <c r="F73" s="6" t="s">
        <v>26</v>
      </c>
      <c r="G73" s="6">
        <v>46408.0</v>
      </c>
      <c r="H73" s="6" t="s">
        <v>1173</v>
      </c>
      <c r="I73" s="7">
        <v>44105.0</v>
      </c>
      <c r="J73" s="7">
        <v>44359.0</v>
      </c>
      <c r="K73" s="6" t="s">
        <v>28</v>
      </c>
      <c r="L73" s="6" t="s">
        <v>409</v>
      </c>
      <c r="M73" s="6" t="s">
        <v>30</v>
      </c>
      <c r="Q73" s="6" t="s">
        <v>31</v>
      </c>
    </row>
    <row r="74" ht="15.75" customHeight="1">
      <c r="A74" s="6" t="s">
        <v>1170</v>
      </c>
      <c r="B74" s="6" t="s">
        <v>1175</v>
      </c>
      <c r="C74" s="6" t="s">
        <v>965</v>
      </c>
      <c r="D74" s="6" t="s">
        <v>1176</v>
      </c>
      <c r="E74" s="6" t="s">
        <v>1090</v>
      </c>
      <c r="F74" s="6" t="s">
        <v>26</v>
      </c>
      <c r="G74" s="6">
        <v>46408.0</v>
      </c>
      <c r="H74" s="6" t="s">
        <v>1173</v>
      </c>
      <c r="I74" s="7">
        <v>44105.0</v>
      </c>
      <c r="J74" s="7">
        <v>44359.0</v>
      </c>
      <c r="K74" s="6" t="s">
        <v>28</v>
      </c>
      <c r="L74" s="6" t="s">
        <v>409</v>
      </c>
      <c r="M74" s="6" t="s">
        <v>30</v>
      </c>
      <c r="Q74" s="6" t="s">
        <v>31</v>
      </c>
    </row>
    <row r="75" ht="15.75" customHeight="1">
      <c r="A75" s="6" t="s">
        <v>1170</v>
      </c>
      <c r="B75" s="6" t="s">
        <v>1177</v>
      </c>
      <c r="C75" s="6" t="s">
        <v>965</v>
      </c>
      <c r="D75" s="6" t="s">
        <v>1178</v>
      </c>
      <c r="E75" s="6" t="s">
        <v>1179</v>
      </c>
      <c r="F75" s="6" t="s">
        <v>26</v>
      </c>
      <c r="G75" s="6">
        <v>46408.0</v>
      </c>
      <c r="H75" s="6" t="s">
        <v>1173</v>
      </c>
      <c r="I75" s="7">
        <v>44105.0</v>
      </c>
      <c r="J75" s="7">
        <v>44359.0</v>
      </c>
      <c r="K75" s="6" t="s">
        <v>28</v>
      </c>
      <c r="L75" s="6" t="s">
        <v>193</v>
      </c>
      <c r="M75" s="6" t="s">
        <v>30</v>
      </c>
      <c r="Q75" s="6" t="s">
        <v>31</v>
      </c>
    </row>
    <row r="76" ht="15.75" customHeight="1">
      <c r="A76" s="6" t="s">
        <v>1087</v>
      </c>
      <c r="B76" s="6" t="s">
        <v>1180</v>
      </c>
      <c r="C76" s="6" t="s">
        <v>965</v>
      </c>
      <c r="D76" s="6" t="s">
        <v>1181</v>
      </c>
      <c r="E76" s="6" t="s">
        <v>1090</v>
      </c>
      <c r="F76" s="6" t="s">
        <v>26</v>
      </c>
      <c r="G76" s="6">
        <v>46408.0</v>
      </c>
      <c r="H76" s="6" t="s">
        <v>1091</v>
      </c>
      <c r="I76" s="7">
        <v>44105.0</v>
      </c>
      <c r="J76" s="7">
        <v>44408.0</v>
      </c>
      <c r="K76" s="6" t="s">
        <v>28</v>
      </c>
      <c r="L76" s="6" t="s">
        <v>1092</v>
      </c>
      <c r="M76" s="6" t="s">
        <v>74</v>
      </c>
      <c r="Q76" s="6" t="s">
        <v>249</v>
      </c>
    </row>
    <row r="77" ht="15.75" customHeight="1">
      <c r="A77" s="6" t="s">
        <v>1087</v>
      </c>
      <c r="B77" s="6" t="s">
        <v>1182</v>
      </c>
      <c r="C77" s="6" t="s">
        <v>965</v>
      </c>
      <c r="D77" s="6" t="s">
        <v>1183</v>
      </c>
      <c r="E77" s="6" t="s">
        <v>1090</v>
      </c>
      <c r="F77" s="6" t="s">
        <v>26</v>
      </c>
      <c r="G77" s="6">
        <v>46408.0</v>
      </c>
      <c r="H77" s="6" t="s">
        <v>1091</v>
      </c>
      <c r="I77" s="7">
        <v>44105.0</v>
      </c>
      <c r="J77" s="7">
        <v>44408.0</v>
      </c>
      <c r="K77" s="6" t="s">
        <v>223</v>
      </c>
      <c r="L77" s="6" t="s">
        <v>1092</v>
      </c>
      <c r="M77" s="6" t="s">
        <v>74</v>
      </c>
      <c r="Q77" s="6" t="s">
        <v>249</v>
      </c>
    </row>
    <row r="78" ht="15.75" customHeight="1">
      <c r="A78" s="6" t="s">
        <v>1087</v>
      </c>
      <c r="B78" s="6" t="s">
        <v>1184</v>
      </c>
      <c r="C78" s="6" t="s">
        <v>965</v>
      </c>
      <c r="D78" s="6" t="s">
        <v>1185</v>
      </c>
      <c r="E78" s="6" t="s">
        <v>1090</v>
      </c>
      <c r="F78" s="6" t="s">
        <v>26</v>
      </c>
      <c r="G78" s="6">
        <v>46408.0</v>
      </c>
      <c r="H78" s="6" t="s">
        <v>1091</v>
      </c>
      <c r="I78" s="7">
        <v>44105.0</v>
      </c>
      <c r="J78" s="7">
        <v>44408.0</v>
      </c>
      <c r="K78" s="6" t="s">
        <v>28</v>
      </c>
      <c r="L78" s="6" t="s">
        <v>1092</v>
      </c>
      <c r="M78" s="6" t="s">
        <v>74</v>
      </c>
      <c r="Q78" s="6" t="s">
        <v>249</v>
      </c>
    </row>
    <row r="79" ht="15.75" customHeight="1">
      <c r="A79" s="6" t="s">
        <v>1087</v>
      </c>
      <c r="B79" s="6" t="s">
        <v>1186</v>
      </c>
      <c r="C79" s="6" t="s">
        <v>965</v>
      </c>
      <c r="D79" s="6" t="s">
        <v>1187</v>
      </c>
      <c r="E79" s="6" t="s">
        <v>1090</v>
      </c>
      <c r="F79" s="6" t="s">
        <v>26</v>
      </c>
      <c r="G79" s="6">
        <v>46408.0</v>
      </c>
      <c r="H79" s="6" t="s">
        <v>1091</v>
      </c>
      <c r="I79" s="7">
        <v>44105.0</v>
      </c>
      <c r="J79" s="7">
        <v>44408.0</v>
      </c>
      <c r="K79" s="6" t="s">
        <v>28</v>
      </c>
      <c r="L79" s="6" t="s">
        <v>1092</v>
      </c>
      <c r="M79" s="6" t="s">
        <v>74</v>
      </c>
      <c r="Q79" s="6" t="s">
        <v>249</v>
      </c>
    </row>
    <row r="80" ht="15.75" customHeight="1">
      <c r="A80" s="6" t="s">
        <v>1087</v>
      </c>
      <c r="B80" s="6" t="s">
        <v>1188</v>
      </c>
      <c r="C80" s="6" t="s">
        <v>965</v>
      </c>
      <c r="D80" s="6" t="s">
        <v>1189</v>
      </c>
      <c r="E80" s="6" t="s">
        <v>1090</v>
      </c>
      <c r="F80" s="6" t="s">
        <v>26</v>
      </c>
      <c r="G80" s="6">
        <v>46408.0</v>
      </c>
      <c r="H80" s="6" t="s">
        <v>1091</v>
      </c>
      <c r="I80" s="7">
        <v>44105.0</v>
      </c>
      <c r="J80" s="7">
        <v>44408.0</v>
      </c>
      <c r="K80" s="6" t="s">
        <v>28</v>
      </c>
      <c r="L80" s="6" t="s">
        <v>1092</v>
      </c>
      <c r="M80" s="6" t="s">
        <v>74</v>
      </c>
      <c r="Q80" s="6" t="s">
        <v>249</v>
      </c>
    </row>
    <row r="81" ht="15.75" customHeight="1">
      <c r="A81" s="6" t="s">
        <v>1190</v>
      </c>
      <c r="B81" s="6" t="s">
        <v>1190</v>
      </c>
      <c r="C81" s="6" t="s">
        <v>965</v>
      </c>
      <c r="D81" s="6" t="s">
        <v>1191</v>
      </c>
      <c r="E81" s="6" t="s">
        <v>1090</v>
      </c>
      <c r="F81" s="6" t="s">
        <v>26</v>
      </c>
      <c r="G81" s="6">
        <v>46408.0</v>
      </c>
      <c r="H81" s="6" t="s">
        <v>1192</v>
      </c>
      <c r="I81" s="7">
        <v>44060.0</v>
      </c>
      <c r="J81" s="7">
        <v>44351.0</v>
      </c>
      <c r="K81" s="6" t="s">
        <v>28</v>
      </c>
      <c r="L81" s="6" t="s">
        <v>1193</v>
      </c>
      <c r="M81" s="6" t="s">
        <v>169</v>
      </c>
      <c r="Q81" s="6" t="s">
        <v>31</v>
      </c>
    </row>
    <row r="82" ht="15.75" customHeight="1">
      <c r="A82" s="6" t="s">
        <v>1087</v>
      </c>
      <c r="B82" s="6" t="s">
        <v>1194</v>
      </c>
      <c r="C82" s="6" t="s">
        <v>965</v>
      </c>
      <c r="D82" s="6" t="s">
        <v>1195</v>
      </c>
      <c r="E82" s="6" t="s">
        <v>1090</v>
      </c>
      <c r="F82" s="6" t="s">
        <v>26</v>
      </c>
      <c r="G82" s="6">
        <v>46409.0</v>
      </c>
      <c r="H82" s="6" t="s">
        <v>1091</v>
      </c>
      <c r="I82" s="7">
        <v>44105.0</v>
      </c>
      <c r="J82" s="7">
        <v>44408.0</v>
      </c>
      <c r="K82" s="6" t="s">
        <v>28</v>
      </c>
      <c r="L82" s="6" t="s">
        <v>1092</v>
      </c>
      <c r="M82" s="6" t="s">
        <v>74</v>
      </c>
      <c r="Q82" s="6" t="s">
        <v>249</v>
      </c>
    </row>
    <row r="83" ht="15.75" customHeight="1">
      <c r="A83" s="6" t="s">
        <v>1087</v>
      </c>
      <c r="B83" s="6" t="s">
        <v>1196</v>
      </c>
      <c r="C83" s="6" t="s">
        <v>965</v>
      </c>
      <c r="D83" s="6" t="s">
        <v>1197</v>
      </c>
      <c r="E83" s="6" t="s">
        <v>1090</v>
      </c>
      <c r="F83" s="6" t="s">
        <v>26</v>
      </c>
      <c r="G83" s="6">
        <v>46409.0</v>
      </c>
      <c r="H83" s="6" t="s">
        <v>1091</v>
      </c>
      <c r="I83" s="7">
        <v>44105.0</v>
      </c>
      <c r="J83" s="7">
        <v>44408.0</v>
      </c>
      <c r="K83" s="6" t="s">
        <v>28</v>
      </c>
      <c r="L83" s="6" t="s">
        <v>1092</v>
      </c>
      <c r="M83" s="6" t="s">
        <v>74</v>
      </c>
      <c r="Q83" s="6" t="s">
        <v>249</v>
      </c>
    </row>
    <row r="84" ht="15.75" customHeight="1">
      <c r="A84" s="6" t="s">
        <v>1087</v>
      </c>
      <c r="B84" s="6" t="s">
        <v>1198</v>
      </c>
      <c r="C84" s="6" t="s">
        <v>965</v>
      </c>
      <c r="D84" s="6" t="s">
        <v>1199</v>
      </c>
      <c r="E84" s="6" t="s">
        <v>1090</v>
      </c>
      <c r="F84" s="6" t="s">
        <v>26</v>
      </c>
      <c r="G84" s="6">
        <v>46409.0</v>
      </c>
      <c r="H84" s="6" t="s">
        <v>1091</v>
      </c>
      <c r="I84" s="7">
        <v>44105.0</v>
      </c>
      <c r="J84" s="7">
        <v>44408.0</v>
      </c>
      <c r="K84" s="6" t="s">
        <v>223</v>
      </c>
      <c r="L84" s="6" t="s">
        <v>1092</v>
      </c>
      <c r="M84" s="6" t="s">
        <v>74</v>
      </c>
      <c r="Q84" s="6" t="s">
        <v>249</v>
      </c>
    </row>
    <row r="85" ht="15.75" customHeight="1">
      <c r="A85" s="6" t="s">
        <v>963</v>
      </c>
      <c r="B85" s="6" t="s">
        <v>1200</v>
      </c>
      <c r="C85" s="6" t="s">
        <v>965</v>
      </c>
      <c r="D85" s="6" t="s">
        <v>1201</v>
      </c>
      <c r="E85" s="6" t="s">
        <v>1073</v>
      </c>
      <c r="F85" s="6" t="s">
        <v>26</v>
      </c>
      <c r="G85" s="6">
        <v>46410.0</v>
      </c>
      <c r="H85" s="6" t="s">
        <v>968</v>
      </c>
      <c r="I85" s="7">
        <v>44105.0</v>
      </c>
      <c r="J85" s="7">
        <v>44421.0</v>
      </c>
      <c r="K85" s="6" t="s">
        <v>28</v>
      </c>
      <c r="L85" s="6" t="s">
        <v>700</v>
      </c>
      <c r="M85" s="6" t="s">
        <v>1202</v>
      </c>
      <c r="Q85" s="6" t="s">
        <v>31</v>
      </c>
    </row>
    <row r="86" ht="15.75" customHeight="1">
      <c r="A86" s="6" t="s">
        <v>963</v>
      </c>
      <c r="B86" s="6" t="s">
        <v>1203</v>
      </c>
      <c r="C86" s="6" t="s">
        <v>965</v>
      </c>
      <c r="D86" s="6" t="s">
        <v>1204</v>
      </c>
      <c r="E86" s="6" t="s">
        <v>1073</v>
      </c>
      <c r="F86" s="6" t="s">
        <v>26</v>
      </c>
      <c r="G86" s="6">
        <v>46410.0</v>
      </c>
      <c r="H86" s="6" t="s">
        <v>968</v>
      </c>
      <c r="I86" s="7">
        <v>44105.0</v>
      </c>
      <c r="J86" s="7">
        <v>44421.0</v>
      </c>
      <c r="K86" s="6" t="s">
        <v>28</v>
      </c>
      <c r="L86" s="6" t="s">
        <v>700</v>
      </c>
      <c r="M86" s="6" t="s">
        <v>1202</v>
      </c>
      <c r="Q86" s="6" t="s">
        <v>31</v>
      </c>
    </row>
    <row r="87" ht="15.75" customHeight="1">
      <c r="A87" s="6" t="s">
        <v>963</v>
      </c>
      <c r="B87" s="6" t="s">
        <v>1205</v>
      </c>
      <c r="C87" s="6" t="s">
        <v>965</v>
      </c>
      <c r="D87" s="6" t="s">
        <v>1206</v>
      </c>
      <c r="E87" s="6" t="s">
        <v>1073</v>
      </c>
      <c r="F87" s="6" t="s">
        <v>26</v>
      </c>
      <c r="G87" s="6">
        <v>46410.0</v>
      </c>
      <c r="H87" s="6" t="s">
        <v>968</v>
      </c>
      <c r="I87" s="7">
        <v>44105.0</v>
      </c>
      <c r="J87" s="7">
        <v>44351.0</v>
      </c>
      <c r="K87" s="6" t="s">
        <v>28</v>
      </c>
      <c r="L87" s="6" t="s">
        <v>142</v>
      </c>
      <c r="M87" s="6" t="s">
        <v>349</v>
      </c>
      <c r="Q87" s="6" t="s">
        <v>31</v>
      </c>
    </row>
    <row r="88" ht="15.75" customHeight="1">
      <c r="A88" s="6" t="s">
        <v>963</v>
      </c>
      <c r="B88" s="6" t="s">
        <v>1207</v>
      </c>
      <c r="C88" s="6" t="s">
        <v>965</v>
      </c>
      <c r="D88" s="6" t="s">
        <v>1208</v>
      </c>
      <c r="E88" s="6" t="s">
        <v>1073</v>
      </c>
      <c r="F88" s="6" t="s">
        <v>26</v>
      </c>
      <c r="G88" s="6">
        <v>46410.0</v>
      </c>
      <c r="H88" s="6" t="s">
        <v>968</v>
      </c>
      <c r="I88" s="7">
        <v>44105.0</v>
      </c>
      <c r="J88" s="7">
        <v>44421.0</v>
      </c>
      <c r="K88" s="6" t="s">
        <v>28</v>
      </c>
      <c r="L88" s="6" t="s">
        <v>700</v>
      </c>
      <c r="M88" s="6" t="s">
        <v>1202</v>
      </c>
      <c r="Q88" s="6" t="s">
        <v>31</v>
      </c>
    </row>
    <row r="89" ht="15.75" customHeight="1">
      <c r="A89" s="6" t="s">
        <v>963</v>
      </c>
      <c r="B89" s="6" t="s">
        <v>1209</v>
      </c>
      <c r="C89" s="6" t="s">
        <v>965</v>
      </c>
      <c r="D89" s="6" t="s">
        <v>1210</v>
      </c>
      <c r="E89" s="6" t="s">
        <v>1073</v>
      </c>
      <c r="F89" s="6" t="s">
        <v>26</v>
      </c>
      <c r="G89" s="6">
        <v>46410.0</v>
      </c>
      <c r="H89" s="6" t="s">
        <v>968</v>
      </c>
      <c r="I89" s="7">
        <v>44105.0</v>
      </c>
      <c r="J89" s="7">
        <v>44421.0</v>
      </c>
      <c r="K89" s="6" t="s">
        <v>28</v>
      </c>
      <c r="L89" s="6" t="s">
        <v>700</v>
      </c>
      <c r="M89" s="6" t="s">
        <v>1202</v>
      </c>
      <c r="Q89" s="6" t="s">
        <v>31</v>
      </c>
    </row>
    <row r="90" ht="15.75" customHeight="1">
      <c r="A90" s="6" t="s">
        <v>963</v>
      </c>
      <c r="B90" s="6" t="s">
        <v>1211</v>
      </c>
      <c r="C90" s="6" t="s">
        <v>965</v>
      </c>
      <c r="D90" s="6" t="s">
        <v>1212</v>
      </c>
      <c r="E90" s="6" t="s">
        <v>1073</v>
      </c>
      <c r="F90" s="6" t="s">
        <v>26</v>
      </c>
      <c r="G90" s="6">
        <v>46410.0</v>
      </c>
      <c r="H90" s="6" t="s">
        <v>968</v>
      </c>
      <c r="I90" s="7">
        <v>44105.0</v>
      </c>
      <c r="J90" s="7">
        <v>44421.0</v>
      </c>
      <c r="K90" s="6" t="s">
        <v>28</v>
      </c>
      <c r="L90" s="6" t="s">
        <v>224</v>
      </c>
      <c r="M90" s="6" t="s">
        <v>1202</v>
      </c>
      <c r="Q90" s="6" t="s">
        <v>249</v>
      </c>
    </row>
    <row r="91" ht="15.75" customHeight="1">
      <c r="A91" s="6" t="s">
        <v>963</v>
      </c>
      <c r="B91" s="6" t="s">
        <v>1213</v>
      </c>
      <c r="C91" s="6" t="s">
        <v>965</v>
      </c>
      <c r="D91" s="6" t="s">
        <v>1214</v>
      </c>
      <c r="E91" s="6" t="s">
        <v>1073</v>
      </c>
      <c r="F91" s="6" t="s">
        <v>26</v>
      </c>
      <c r="G91" s="6">
        <v>46410.0</v>
      </c>
      <c r="H91" s="6" t="s">
        <v>968</v>
      </c>
      <c r="I91" s="7">
        <v>44105.0</v>
      </c>
      <c r="J91" s="7">
        <v>44351.0</v>
      </c>
      <c r="K91" s="6" t="s">
        <v>28</v>
      </c>
      <c r="L91" s="6" t="s">
        <v>224</v>
      </c>
      <c r="M91" s="6" t="s">
        <v>349</v>
      </c>
      <c r="Q91" s="6" t="s">
        <v>31</v>
      </c>
    </row>
    <row r="92" ht="15.75" customHeight="1">
      <c r="A92" s="6" t="s">
        <v>963</v>
      </c>
      <c r="B92" s="6" t="s">
        <v>1215</v>
      </c>
      <c r="C92" s="6" t="s">
        <v>965</v>
      </c>
      <c r="D92" s="6" t="s">
        <v>1216</v>
      </c>
      <c r="E92" s="6" t="s">
        <v>1073</v>
      </c>
      <c r="F92" s="6" t="s">
        <v>26</v>
      </c>
      <c r="G92" s="6">
        <v>46410.0</v>
      </c>
      <c r="H92" s="6" t="s">
        <v>968</v>
      </c>
      <c r="I92" s="7">
        <v>44105.0</v>
      </c>
      <c r="J92" s="7">
        <v>44421.0</v>
      </c>
      <c r="K92" s="6" t="s">
        <v>28</v>
      </c>
      <c r="L92" s="6" t="s">
        <v>700</v>
      </c>
      <c r="M92" s="6" t="s">
        <v>1202</v>
      </c>
      <c r="Q92" s="6" t="s">
        <v>31</v>
      </c>
    </row>
    <row r="93" ht="15.75" customHeight="1">
      <c r="A93" s="6" t="s">
        <v>963</v>
      </c>
      <c r="B93" s="6" t="s">
        <v>1217</v>
      </c>
      <c r="C93" s="6" t="s">
        <v>965</v>
      </c>
      <c r="D93" s="6" t="s">
        <v>1218</v>
      </c>
      <c r="E93" s="6" t="s">
        <v>1073</v>
      </c>
      <c r="F93" s="6" t="s">
        <v>26</v>
      </c>
      <c r="G93" s="6">
        <v>46410.0</v>
      </c>
      <c r="H93" s="6" t="s">
        <v>968</v>
      </c>
      <c r="I93" s="7">
        <v>44354.0</v>
      </c>
      <c r="J93" s="7">
        <v>44421.0</v>
      </c>
      <c r="K93" s="6" t="s">
        <v>28</v>
      </c>
      <c r="L93" s="6" t="s">
        <v>700</v>
      </c>
      <c r="M93" s="6" t="s">
        <v>1202</v>
      </c>
      <c r="Q93" s="6" t="s">
        <v>31</v>
      </c>
    </row>
    <row r="94" ht="15.75" customHeight="1">
      <c r="A94" s="6" t="s">
        <v>963</v>
      </c>
      <c r="B94" s="6" t="s">
        <v>1219</v>
      </c>
      <c r="C94" s="6" t="s">
        <v>965</v>
      </c>
      <c r="D94" s="6" t="s">
        <v>1220</v>
      </c>
      <c r="E94" s="6" t="s">
        <v>1073</v>
      </c>
      <c r="F94" s="6" t="s">
        <v>26</v>
      </c>
      <c r="G94" s="6">
        <v>46410.0</v>
      </c>
      <c r="H94" s="6" t="s">
        <v>968</v>
      </c>
      <c r="I94" s="7">
        <v>44354.0</v>
      </c>
      <c r="J94" s="7">
        <v>44421.0</v>
      </c>
      <c r="K94" s="6" t="s">
        <v>28</v>
      </c>
      <c r="L94" s="6" t="s">
        <v>700</v>
      </c>
      <c r="M94" s="6" t="s">
        <v>1202</v>
      </c>
      <c r="Q94" s="6" t="s">
        <v>31</v>
      </c>
    </row>
    <row r="95" ht="15.75" customHeight="1">
      <c r="A95" s="6" t="s">
        <v>963</v>
      </c>
      <c r="B95" s="6" t="s">
        <v>1221</v>
      </c>
      <c r="C95" s="6" t="s">
        <v>965</v>
      </c>
      <c r="D95" s="6" t="s">
        <v>1222</v>
      </c>
      <c r="E95" s="6" t="s">
        <v>1073</v>
      </c>
      <c r="F95" s="6" t="s">
        <v>26</v>
      </c>
      <c r="G95" s="6">
        <v>46410.0</v>
      </c>
      <c r="H95" s="6" t="s">
        <v>968</v>
      </c>
      <c r="I95" s="7">
        <v>44354.0</v>
      </c>
      <c r="J95" s="7">
        <v>44421.0</v>
      </c>
      <c r="K95" s="6" t="s">
        <v>28</v>
      </c>
      <c r="M95" s="6" t="s">
        <v>583</v>
      </c>
      <c r="Q95" s="6" t="s">
        <v>249</v>
      </c>
    </row>
    <row r="96" ht="15.75" customHeight="1">
      <c r="A96" s="6" t="s">
        <v>963</v>
      </c>
      <c r="B96" s="6" t="s">
        <v>1223</v>
      </c>
      <c r="C96" s="6" t="s">
        <v>965</v>
      </c>
      <c r="D96" s="6" t="s">
        <v>1224</v>
      </c>
      <c r="E96" s="6" t="s">
        <v>1073</v>
      </c>
      <c r="F96" s="6" t="s">
        <v>26</v>
      </c>
      <c r="G96" s="6">
        <v>46410.0</v>
      </c>
      <c r="H96" s="6" t="s">
        <v>968</v>
      </c>
      <c r="I96" s="7">
        <v>44354.0</v>
      </c>
      <c r="J96" s="7">
        <v>44421.0</v>
      </c>
      <c r="K96" s="6" t="s">
        <v>28</v>
      </c>
      <c r="L96" s="6" t="s">
        <v>700</v>
      </c>
      <c r="M96" s="6" t="s">
        <v>1202</v>
      </c>
      <c r="Q96" s="6" t="s">
        <v>31</v>
      </c>
    </row>
    <row r="97" ht="15.75" customHeight="1">
      <c r="A97" s="6" t="s">
        <v>1225</v>
      </c>
      <c r="B97" s="6" t="s">
        <v>1225</v>
      </c>
      <c r="C97" s="6" t="s">
        <v>965</v>
      </c>
      <c r="D97" s="6" t="s">
        <v>1226</v>
      </c>
      <c r="E97" s="6" t="s">
        <v>1227</v>
      </c>
      <c r="F97" s="6" t="s">
        <v>26</v>
      </c>
      <c r="G97" s="6" t="s">
        <v>1228</v>
      </c>
      <c r="H97" s="6" t="s">
        <v>1229</v>
      </c>
      <c r="I97" s="7">
        <v>44013.0</v>
      </c>
      <c r="J97" s="7">
        <v>44377.0</v>
      </c>
      <c r="K97" s="6" t="s">
        <v>1230</v>
      </c>
      <c r="L97" s="6" t="s">
        <v>1231</v>
      </c>
      <c r="M97" s="6" t="s">
        <v>1232</v>
      </c>
      <c r="Q97" s="6" t="s">
        <v>31</v>
      </c>
    </row>
    <row r="98" ht="15.75" customHeight="1">
      <c r="A98" s="6" t="s">
        <v>1060</v>
      </c>
      <c r="B98" s="6" t="s">
        <v>1233</v>
      </c>
      <c r="C98" s="6" t="s">
        <v>965</v>
      </c>
      <c r="D98" s="6" t="s">
        <v>1234</v>
      </c>
      <c r="E98" s="6" t="s">
        <v>1235</v>
      </c>
      <c r="F98" s="6" t="s">
        <v>26</v>
      </c>
      <c r="G98" s="6" t="s">
        <v>1236</v>
      </c>
      <c r="H98" s="6" t="s">
        <v>1064</v>
      </c>
      <c r="I98" s="7">
        <v>44105.0</v>
      </c>
      <c r="J98" s="7">
        <v>44377.0</v>
      </c>
      <c r="K98" s="6" t="s">
        <v>28</v>
      </c>
      <c r="L98" s="6" t="s">
        <v>1237</v>
      </c>
      <c r="M98" s="6" t="s">
        <v>1238</v>
      </c>
      <c r="Q98" s="6" t="s">
        <v>31</v>
      </c>
    </row>
    <row r="99" ht="15.75" customHeight="1">
      <c r="A99" s="6" t="s">
        <v>1239</v>
      </c>
      <c r="B99" s="6" t="s">
        <v>1240</v>
      </c>
      <c r="C99" s="6" t="s">
        <v>965</v>
      </c>
      <c r="D99" s="6" t="s">
        <v>1241</v>
      </c>
      <c r="E99" s="6" t="s">
        <v>1242</v>
      </c>
      <c r="F99" s="6" t="s">
        <v>26</v>
      </c>
      <c r="G99" s="6" t="s">
        <v>1243</v>
      </c>
      <c r="H99" s="6" t="s">
        <v>1244</v>
      </c>
      <c r="I99" s="7">
        <v>44105.0</v>
      </c>
      <c r="J99" s="7">
        <v>44377.0</v>
      </c>
      <c r="K99" s="6" t="s">
        <v>28</v>
      </c>
      <c r="L99" s="6" t="s">
        <v>390</v>
      </c>
      <c r="M99" s="6" t="s">
        <v>1245</v>
      </c>
      <c r="Q99" s="6" t="s">
        <v>31</v>
      </c>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63"/>
    <col customWidth="1" min="2" max="2" width="26.38"/>
    <col customWidth="1" min="3" max="3" width="6.75"/>
    <col customWidth="1" min="4" max="4" width="19.75"/>
    <col customWidth="1" min="5" max="5" width="14.63"/>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1246</v>
      </c>
      <c r="B5" s="6" t="s">
        <v>1247</v>
      </c>
      <c r="C5" s="6" t="s">
        <v>1248</v>
      </c>
      <c r="D5" s="6" t="s">
        <v>1249</v>
      </c>
      <c r="E5" s="6" t="s">
        <v>1250</v>
      </c>
      <c r="F5" s="6" t="s">
        <v>26</v>
      </c>
      <c r="G5" s="6">
        <v>46346.0</v>
      </c>
      <c r="H5" s="6" t="s">
        <v>1251</v>
      </c>
      <c r="I5" s="7">
        <v>44361.0</v>
      </c>
      <c r="J5" s="7">
        <v>44392.0</v>
      </c>
      <c r="K5" s="6" t="s">
        <v>186</v>
      </c>
      <c r="L5" s="6" t="s">
        <v>69</v>
      </c>
      <c r="M5" s="6" t="s">
        <v>539</v>
      </c>
      <c r="Q5" s="6" t="s">
        <v>31</v>
      </c>
    </row>
    <row r="6">
      <c r="A6" s="6" t="s">
        <v>1246</v>
      </c>
      <c r="B6" s="6" t="s">
        <v>1252</v>
      </c>
      <c r="C6" s="6" t="s">
        <v>1248</v>
      </c>
      <c r="D6" s="6" t="s">
        <v>1253</v>
      </c>
      <c r="E6" s="6" t="s">
        <v>1248</v>
      </c>
      <c r="F6" s="6" t="s">
        <v>26</v>
      </c>
      <c r="G6" s="6">
        <v>46350.0</v>
      </c>
      <c r="H6" s="6" t="s">
        <v>1251</v>
      </c>
      <c r="I6" s="7">
        <v>44361.0</v>
      </c>
      <c r="J6" s="7">
        <v>44392.0</v>
      </c>
      <c r="K6" s="6" t="s">
        <v>186</v>
      </c>
      <c r="L6" s="6" t="s">
        <v>69</v>
      </c>
      <c r="M6" s="6" t="s">
        <v>539</v>
      </c>
      <c r="Q6" s="6" t="s">
        <v>31</v>
      </c>
    </row>
    <row r="7">
      <c r="A7" s="6" t="s">
        <v>1246</v>
      </c>
      <c r="B7" s="6" t="s">
        <v>1254</v>
      </c>
      <c r="C7" s="6" t="s">
        <v>1248</v>
      </c>
      <c r="D7" s="6" t="s">
        <v>1255</v>
      </c>
      <c r="E7" s="6" t="s">
        <v>1248</v>
      </c>
      <c r="F7" s="6" t="s">
        <v>26</v>
      </c>
      <c r="G7" s="6">
        <v>46350.0</v>
      </c>
      <c r="H7" s="6" t="s">
        <v>1251</v>
      </c>
      <c r="I7" s="7">
        <v>44361.0</v>
      </c>
      <c r="J7" s="7">
        <v>44392.0</v>
      </c>
      <c r="K7" s="6" t="s">
        <v>186</v>
      </c>
      <c r="L7" s="6" t="s">
        <v>69</v>
      </c>
      <c r="M7" s="6" t="s">
        <v>539</v>
      </c>
      <c r="Q7" s="6" t="s">
        <v>31</v>
      </c>
    </row>
    <row r="8">
      <c r="A8" s="6" t="s">
        <v>1246</v>
      </c>
      <c r="B8" s="6" t="s">
        <v>1256</v>
      </c>
      <c r="C8" s="6" t="s">
        <v>1248</v>
      </c>
      <c r="D8" s="6" t="s">
        <v>1257</v>
      </c>
      <c r="E8" s="6" t="s">
        <v>1248</v>
      </c>
      <c r="F8" s="6" t="s">
        <v>26</v>
      </c>
      <c r="G8" s="6">
        <v>46350.0</v>
      </c>
      <c r="H8" s="6" t="s">
        <v>1251</v>
      </c>
      <c r="I8" s="7">
        <v>44361.0</v>
      </c>
      <c r="J8" s="7">
        <v>44392.0</v>
      </c>
      <c r="K8" s="6" t="s">
        <v>186</v>
      </c>
      <c r="L8" s="6" t="s">
        <v>69</v>
      </c>
      <c r="M8" s="6" t="s">
        <v>539</v>
      </c>
      <c r="Q8" s="6" t="s">
        <v>31</v>
      </c>
    </row>
    <row r="9">
      <c r="A9" s="6" t="s">
        <v>1246</v>
      </c>
      <c r="B9" s="6" t="s">
        <v>1258</v>
      </c>
      <c r="C9" s="6" t="s">
        <v>1248</v>
      </c>
      <c r="D9" s="6" t="s">
        <v>1259</v>
      </c>
      <c r="E9" s="6" t="s">
        <v>1248</v>
      </c>
      <c r="F9" s="6" t="s">
        <v>26</v>
      </c>
      <c r="G9" s="6">
        <v>46350.0</v>
      </c>
      <c r="H9" s="6" t="s">
        <v>1251</v>
      </c>
      <c r="I9" s="7">
        <v>44361.0</v>
      </c>
      <c r="J9" s="7">
        <v>44406.0</v>
      </c>
      <c r="K9" s="6" t="s">
        <v>186</v>
      </c>
      <c r="L9" s="6" t="s">
        <v>69</v>
      </c>
      <c r="M9" s="6" t="s">
        <v>539</v>
      </c>
      <c r="Q9" s="6" t="s">
        <v>31</v>
      </c>
    </row>
    <row r="10">
      <c r="A10" s="6" t="s">
        <v>1246</v>
      </c>
      <c r="B10" s="6" t="s">
        <v>1260</v>
      </c>
      <c r="C10" s="6" t="s">
        <v>1248</v>
      </c>
      <c r="D10" s="6" t="s">
        <v>1261</v>
      </c>
      <c r="E10" s="6" t="s">
        <v>1248</v>
      </c>
      <c r="F10" s="6" t="s">
        <v>26</v>
      </c>
      <c r="G10" s="6">
        <v>46350.0</v>
      </c>
      <c r="H10" s="6" t="s">
        <v>1251</v>
      </c>
      <c r="I10" s="7">
        <v>44361.0</v>
      </c>
      <c r="J10" s="7">
        <v>44406.0</v>
      </c>
      <c r="K10" s="6" t="s">
        <v>186</v>
      </c>
      <c r="L10" s="6" t="s">
        <v>69</v>
      </c>
      <c r="M10" s="6" t="s">
        <v>539</v>
      </c>
      <c r="Q10" s="6" t="s">
        <v>31</v>
      </c>
    </row>
    <row r="11">
      <c r="A11" s="6" t="s">
        <v>1246</v>
      </c>
      <c r="B11" s="6" t="s">
        <v>1262</v>
      </c>
      <c r="C11" s="6" t="s">
        <v>1248</v>
      </c>
      <c r="D11" s="6" t="s">
        <v>1263</v>
      </c>
      <c r="E11" s="6" t="s">
        <v>1248</v>
      </c>
      <c r="F11" s="6" t="s">
        <v>26</v>
      </c>
      <c r="G11" s="6">
        <v>46350.0</v>
      </c>
      <c r="H11" s="6" t="s">
        <v>1251</v>
      </c>
      <c r="I11" s="7">
        <v>44361.0</v>
      </c>
      <c r="J11" s="7">
        <v>44392.0</v>
      </c>
      <c r="K11" s="6" t="s">
        <v>186</v>
      </c>
      <c r="L11" s="6" t="s">
        <v>69</v>
      </c>
      <c r="M11" s="6" t="s">
        <v>539</v>
      </c>
      <c r="Q11" s="6" t="s">
        <v>31</v>
      </c>
    </row>
    <row r="12">
      <c r="A12" s="6" t="s">
        <v>1264</v>
      </c>
      <c r="B12" s="6" t="s">
        <v>1265</v>
      </c>
      <c r="C12" s="6" t="s">
        <v>1248</v>
      </c>
      <c r="D12" s="6" t="s">
        <v>1266</v>
      </c>
      <c r="E12" s="6" t="s">
        <v>1267</v>
      </c>
      <c r="F12" s="6" t="s">
        <v>26</v>
      </c>
      <c r="G12" s="6">
        <v>46360.0</v>
      </c>
      <c r="H12" s="6" t="s">
        <v>1268</v>
      </c>
      <c r="I12" s="7">
        <v>44105.0</v>
      </c>
      <c r="J12" s="7">
        <v>44355.0</v>
      </c>
      <c r="K12" s="6" t="s">
        <v>28</v>
      </c>
      <c r="L12" s="6" t="s">
        <v>1269</v>
      </c>
      <c r="M12" s="6" t="s">
        <v>1270</v>
      </c>
      <c r="Q12" s="6" t="s">
        <v>31</v>
      </c>
    </row>
    <row r="13">
      <c r="A13" s="6" t="s">
        <v>1264</v>
      </c>
      <c r="B13" s="6" t="s">
        <v>1271</v>
      </c>
      <c r="C13" s="6" t="s">
        <v>1248</v>
      </c>
      <c r="D13" s="6" t="s">
        <v>1272</v>
      </c>
      <c r="E13" s="6" t="s">
        <v>1267</v>
      </c>
      <c r="F13" s="6" t="s">
        <v>26</v>
      </c>
      <c r="G13" s="6">
        <v>46360.0</v>
      </c>
      <c r="H13" s="6" t="s">
        <v>1268</v>
      </c>
      <c r="I13" s="7">
        <v>44105.0</v>
      </c>
      <c r="J13" s="7">
        <v>44386.0</v>
      </c>
      <c r="K13" s="6" t="s">
        <v>28</v>
      </c>
      <c r="L13" s="6" t="s">
        <v>1273</v>
      </c>
      <c r="M13" s="6" t="s">
        <v>349</v>
      </c>
      <c r="Q13" s="6" t="s">
        <v>31</v>
      </c>
    </row>
    <row r="14">
      <c r="A14" s="6" t="s">
        <v>1264</v>
      </c>
      <c r="B14" s="6" t="s">
        <v>1274</v>
      </c>
      <c r="C14" s="6" t="s">
        <v>1248</v>
      </c>
      <c r="D14" s="6" t="s">
        <v>1275</v>
      </c>
      <c r="E14" s="6" t="s">
        <v>1267</v>
      </c>
      <c r="F14" s="6" t="s">
        <v>26</v>
      </c>
      <c r="G14" s="6">
        <v>46360.0</v>
      </c>
      <c r="H14" s="6" t="s">
        <v>1268</v>
      </c>
      <c r="I14" s="7">
        <v>44141.0</v>
      </c>
      <c r="J14" s="7">
        <v>44355.0</v>
      </c>
      <c r="K14" s="6" t="s">
        <v>28</v>
      </c>
      <c r="L14" s="6" t="s">
        <v>244</v>
      </c>
      <c r="M14" s="6" t="s">
        <v>391</v>
      </c>
      <c r="Q14" s="6" t="s">
        <v>31</v>
      </c>
    </row>
    <row r="15">
      <c r="A15" s="6" t="s">
        <v>1264</v>
      </c>
      <c r="B15" s="6" t="s">
        <v>1276</v>
      </c>
      <c r="C15" s="6" t="s">
        <v>1248</v>
      </c>
      <c r="D15" s="6" t="s">
        <v>1277</v>
      </c>
      <c r="E15" s="6" t="s">
        <v>1267</v>
      </c>
      <c r="F15" s="6" t="s">
        <v>26</v>
      </c>
      <c r="G15" s="6">
        <v>46360.0</v>
      </c>
      <c r="H15" s="6" t="s">
        <v>1268</v>
      </c>
      <c r="I15" s="7">
        <v>44361.0</v>
      </c>
      <c r="J15" s="7">
        <v>44407.0</v>
      </c>
      <c r="K15" s="6" t="s">
        <v>28</v>
      </c>
      <c r="M15" s="6" t="s">
        <v>1278</v>
      </c>
      <c r="Q15" s="6" t="s">
        <v>249</v>
      </c>
    </row>
    <row r="16">
      <c r="A16" s="6" t="s">
        <v>1264</v>
      </c>
      <c r="B16" s="6" t="s">
        <v>1279</v>
      </c>
      <c r="C16" s="6" t="s">
        <v>1248</v>
      </c>
      <c r="D16" s="6" t="s">
        <v>1280</v>
      </c>
      <c r="E16" s="6" t="s">
        <v>1267</v>
      </c>
      <c r="F16" s="6" t="s">
        <v>26</v>
      </c>
      <c r="G16" s="6">
        <v>46360.0</v>
      </c>
      <c r="H16" s="6" t="s">
        <v>1268</v>
      </c>
      <c r="I16" s="7">
        <v>44361.0</v>
      </c>
      <c r="J16" s="7">
        <v>44407.0</v>
      </c>
      <c r="K16" s="6" t="s">
        <v>28</v>
      </c>
      <c r="M16" s="6" t="s">
        <v>1281</v>
      </c>
      <c r="Q16" s="6" t="s">
        <v>249</v>
      </c>
    </row>
    <row r="17">
      <c r="A17" s="6" t="s">
        <v>1264</v>
      </c>
      <c r="B17" s="6" t="s">
        <v>1282</v>
      </c>
      <c r="C17" s="6" t="s">
        <v>1248</v>
      </c>
      <c r="D17" s="6" t="s">
        <v>1283</v>
      </c>
      <c r="E17" s="6" t="s">
        <v>1267</v>
      </c>
      <c r="F17" s="6" t="s">
        <v>26</v>
      </c>
      <c r="G17" s="6">
        <v>46360.0</v>
      </c>
      <c r="H17" s="6" t="s">
        <v>1284</v>
      </c>
      <c r="I17" s="7">
        <v>44361.0</v>
      </c>
      <c r="J17" s="7">
        <v>44407.0</v>
      </c>
      <c r="K17" s="6" t="s">
        <v>28</v>
      </c>
      <c r="M17" s="6" t="s">
        <v>1285</v>
      </c>
      <c r="Q17" s="6" t="s">
        <v>249</v>
      </c>
    </row>
    <row r="18">
      <c r="A18" s="6" t="s">
        <v>1264</v>
      </c>
      <c r="B18" s="6" t="s">
        <v>1286</v>
      </c>
      <c r="C18" s="6" t="s">
        <v>1248</v>
      </c>
      <c r="D18" s="6" t="s">
        <v>1287</v>
      </c>
      <c r="E18" s="6" t="s">
        <v>1267</v>
      </c>
      <c r="F18" s="6" t="s">
        <v>26</v>
      </c>
      <c r="G18" s="6">
        <v>46360.0</v>
      </c>
      <c r="H18" s="6" t="s">
        <v>1268</v>
      </c>
      <c r="I18" s="7">
        <v>44361.0</v>
      </c>
      <c r="J18" s="7">
        <v>44407.0</v>
      </c>
      <c r="K18" s="6" t="s">
        <v>28</v>
      </c>
      <c r="M18" s="6" t="s">
        <v>717</v>
      </c>
      <c r="Q18" s="6" t="s">
        <v>249</v>
      </c>
    </row>
    <row r="19">
      <c r="A19" s="6" t="s">
        <v>1264</v>
      </c>
      <c r="B19" s="6" t="s">
        <v>1288</v>
      </c>
      <c r="C19" s="6" t="s">
        <v>1248</v>
      </c>
      <c r="D19" s="6" t="s">
        <v>1289</v>
      </c>
      <c r="E19" s="6" t="s">
        <v>1267</v>
      </c>
      <c r="F19" s="6" t="s">
        <v>26</v>
      </c>
      <c r="G19" s="6">
        <v>46360.0</v>
      </c>
      <c r="H19" s="6" t="s">
        <v>1268</v>
      </c>
      <c r="I19" s="7">
        <v>44361.0</v>
      </c>
      <c r="J19" s="7">
        <v>44407.0</v>
      </c>
      <c r="K19" s="6" t="s">
        <v>28</v>
      </c>
      <c r="M19" s="6" t="s">
        <v>1290</v>
      </c>
      <c r="Q19" s="6" t="s">
        <v>249</v>
      </c>
    </row>
    <row r="20">
      <c r="A20" s="6" t="s">
        <v>1264</v>
      </c>
      <c r="B20" s="6" t="s">
        <v>1291</v>
      </c>
      <c r="C20" s="6" t="s">
        <v>1248</v>
      </c>
      <c r="D20" s="6" t="s">
        <v>1292</v>
      </c>
      <c r="E20" s="6" t="s">
        <v>1267</v>
      </c>
      <c r="F20" s="6" t="s">
        <v>26</v>
      </c>
      <c r="G20" s="6">
        <v>46360.0</v>
      </c>
      <c r="H20" s="6" t="s">
        <v>1268</v>
      </c>
      <c r="I20" s="7">
        <v>44361.0</v>
      </c>
      <c r="J20" s="7">
        <v>44407.0</v>
      </c>
      <c r="K20" s="6" t="s">
        <v>28</v>
      </c>
      <c r="M20" s="6" t="s">
        <v>1293</v>
      </c>
      <c r="Q20" s="6" t="s">
        <v>249</v>
      </c>
    </row>
    <row r="21" ht="15.75" customHeight="1">
      <c r="A21" s="6" t="s">
        <v>1264</v>
      </c>
      <c r="B21" s="6" t="s">
        <v>1294</v>
      </c>
      <c r="C21" s="6" t="s">
        <v>1248</v>
      </c>
      <c r="D21" s="6" t="s">
        <v>1295</v>
      </c>
      <c r="E21" s="6" t="s">
        <v>1267</v>
      </c>
      <c r="F21" s="6" t="s">
        <v>26</v>
      </c>
      <c r="G21" s="6">
        <v>46360.0</v>
      </c>
      <c r="H21" s="6" t="s">
        <v>1268</v>
      </c>
      <c r="I21" s="7">
        <v>44361.0</v>
      </c>
      <c r="J21" s="7">
        <v>44407.0</v>
      </c>
      <c r="K21" s="6" t="s">
        <v>28</v>
      </c>
      <c r="M21" s="6" t="s">
        <v>723</v>
      </c>
      <c r="Q21" s="6" t="s">
        <v>249</v>
      </c>
    </row>
    <row r="22" ht="15.75" customHeight="1">
      <c r="A22" s="6" t="s">
        <v>1296</v>
      </c>
      <c r="B22" s="6" t="s">
        <v>1297</v>
      </c>
      <c r="C22" s="6" t="s">
        <v>1248</v>
      </c>
      <c r="D22" s="6" t="s">
        <v>1298</v>
      </c>
      <c r="E22" s="6" t="s">
        <v>1299</v>
      </c>
      <c r="F22" s="6" t="s">
        <v>26</v>
      </c>
      <c r="G22" s="6" t="s">
        <v>1300</v>
      </c>
      <c r="H22" s="6" t="s">
        <v>1301</v>
      </c>
      <c r="I22" s="7">
        <v>44105.0</v>
      </c>
      <c r="J22" s="7">
        <v>44368.0</v>
      </c>
      <c r="K22" s="6" t="s">
        <v>28</v>
      </c>
      <c r="L22" s="6" t="s">
        <v>142</v>
      </c>
      <c r="M22" s="6" t="s">
        <v>989</v>
      </c>
      <c r="Q22" s="6" t="s">
        <v>31</v>
      </c>
    </row>
    <row r="23" ht="15.75" customHeight="1">
      <c r="A23" s="6" t="s">
        <v>1302</v>
      </c>
      <c r="B23" s="6" t="s">
        <v>1303</v>
      </c>
      <c r="C23" s="6" t="s">
        <v>1248</v>
      </c>
      <c r="D23" s="6" t="s">
        <v>1304</v>
      </c>
      <c r="E23" s="6" t="s">
        <v>1305</v>
      </c>
      <c r="F23" s="6" t="s">
        <v>26</v>
      </c>
      <c r="G23" s="6" t="s">
        <v>1306</v>
      </c>
      <c r="H23" s="6" t="s">
        <v>1307</v>
      </c>
      <c r="I23" s="7">
        <v>44056.0</v>
      </c>
      <c r="J23" s="7">
        <v>44377.0</v>
      </c>
      <c r="K23" s="6" t="s">
        <v>28</v>
      </c>
      <c r="L23" s="6" t="s">
        <v>142</v>
      </c>
      <c r="M23" s="6" t="s">
        <v>30</v>
      </c>
      <c r="Q23" s="6" t="s">
        <v>31</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25"/>
    <col customWidth="1" min="2" max="2" width="17.75"/>
    <col customWidth="1" min="3" max="3" width="8.25"/>
    <col customWidth="1" min="4" max="4" width="17.63"/>
    <col customWidth="1" min="5" max="5" width="7.63"/>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1308</v>
      </c>
      <c r="B5" s="6" t="s">
        <v>1309</v>
      </c>
      <c r="C5" s="6" t="s">
        <v>1310</v>
      </c>
      <c r="D5" s="6" t="s">
        <v>1311</v>
      </c>
      <c r="E5" s="6" t="s">
        <v>1312</v>
      </c>
      <c r="F5" s="6" t="s">
        <v>26</v>
      </c>
      <c r="G5" s="6">
        <v>47470.0</v>
      </c>
      <c r="H5" s="6" t="s">
        <v>1313</v>
      </c>
      <c r="I5" s="7">
        <v>44350.0</v>
      </c>
      <c r="J5" s="7">
        <v>44406.0</v>
      </c>
      <c r="K5" s="6" t="s">
        <v>162</v>
      </c>
      <c r="L5" s="6" t="s">
        <v>69</v>
      </c>
      <c r="P5" s="6" t="s">
        <v>1314</v>
      </c>
      <c r="Q5" s="6" t="s">
        <v>31</v>
      </c>
    </row>
    <row r="6">
      <c r="A6" s="6" t="s">
        <v>1315</v>
      </c>
      <c r="B6" s="6" t="s">
        <v>1316</v>
      </c>
      <c r="C6" s="6" t="s">
        <v>1310</v>
      </c>
      <c r="D6" s="6" t="s">
        <v>1317</v>
      </c>
      <c r="E6" s="6" t="s">
        <v>1318</v>
      </c>
      <c r="F6" s="6" t="s">
        <v>26</v>
      </c>
      <c r="G6" s="6" t="s">
        <v>1319</v>
      </c>
      <c r="H6" s="6" t="s">
        <v>1320</v>
      </c>
      <c r="I6" s="7">
        <v>44095.0</v>
      </c>
      <c r="J6" s="7">
        <v>44377.0</v>
      </c>
      <c r="K6" s="6" t="s">
        <v>28</v>
      </c>
      <c r="M6" s="6" t="s">
        <v>45</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88"/>
    <col customWidth="1" min="2" max="2" width="28.63"/>
    <col customWidth="1" min="3" max="3" width="11.5"/>
    <col customWidth="1" min="4" max="4" width="19.63"/>
    <col customWidth="1" min="5" max="5" width="9.75"/>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144</v>
      </c>
      <c r="B5" s="6" t="s">
        <v>145</v>
      </c>
      <c r="C5" s="6" t="s">
        <v>146</v>
      </c>
      <c r="D5" s="6" t="s">
        <v>147</v>
      </c>
      <c r="E5" s="6" t="s">
        <v>148</v>
      </c>
      <c r="F5" s="6" t="s">
        <v>26</v>
      </c>
      <c r="G5" s="6">
        <v>47201.0</v>
      </c>
      <c r="H5" s="6" t="s">
        <v>149</v>
      </c>
      <c r="I5" s="7">
        <v>44105.0</v>
      </c>
      <c r="J5" s="7">
        <v>44377.0</v>
      </c>
      <c r="K5" s="6" t="s">
        <v>28</v>
      </c>
      <c r="L5" s="6" t="s">
        <v>150</v>
      </c>
      <c r="M5" s="6" t="s">
        <v>151</v>
      </c>
      <c r="Q5" s="6" t="s">
        <v>31</v>
      </c>
    </row>
    <row r="6">
      <c r="A6" s="6" t="s">
        <v>144</v>
      </c>
      <c r="B6" s="6" t="s">
        <v>152</v>
      </c>
      <c r="C6" s="6" t="s">
        <v>146</v>
      </c>
      <c r="D6" s="6" t="s">
        <v>153</v>
      </c>
      <c r="E6" s="6" t="s">
        <v>148</v>
      </c>
      <c r="F6" s="6" t="s">
        <v>26</v>
      </c>
      <c r="G6" s="6">
        <v>47201.0</v>
      </c>
      <c r="H6" s="6" t="s">
        <v>149</v>
      </c>
      <c r="I6" s="7">
        <v>44105.0</v>
      </c>
      <c r="J6" s="7">
        <v>44407.0</v>
      </c>
      <c r="K6" s="6" t="s">
        <v>28</v>
      </c>
      <c r="L6" s="6" t="s">
        <v>69</v>
      </c>
      <c r="M6" s="6" t="s">
        <v>70</v>
      </c>
      <c r="Q6" s="6" t="s">
        <v>31</v>
      </c>
    </row>
    <row r="7">
      <c r="A7" s="6" t="s">
        <v>144</v>
      </c>
      <c r="B7" s="6" t="s">
        <v>154</v>
      </c>
      <c r="C7" s="6" t="s">
        <v>146</v>
      </c>
      <c r="D7" s="6" t="s">
        <v>155</v>
      </c>
      <c r="E7" s="6" t="s">
        <v>148</v>
      </c>
      <c r="F7" s="6" t="s">
        <v>26</v>
      </c>
      <c r="G7" s="6">
        <v>47201.0</v>
      </c>
      <c r="H7" s="6" t="s">
        <v>149</v>
      </c>
      <c r="I7" s="7">
        <v>44354.0</v>
      </c>
      <c r="J7" s="7">
        <v>44399.0</v>
      </c>
      <c r="K7" s="6" t="s">
        <v>34</v>
      </c>
      <c r="M7" s="6" t="s">
        <v>156</v>
      </c>
      <c r="Q7" s="6" t="s">
        <v>31</v>
      </c>
    </row>
    <row r="8">
      <c r="A8" s="6" t="s">
        <v>144</v>
      </c>
      <c r="B8" s="6" t="s">
        <v>157</v>
      </c>
      <c r="C8" s="6" t="s">
        <v>146</v>
      </c>
      <c r="D8" s="6" t="s">
        <v>158</v>
      </c>
      <c r="E8" s="6" t="s">
        <v>148</v>
      </c>
      <c r="F8" s="6" t="s">
        <v>26</v>
      </c>
      <c r="G8" s="6">
        <v>47201.0</v>
      </c>
      <c r="H8" s="6" t="s">
        <v>149</v>
      </c>
      <c r="I8" s="7">
        <v>44348.0</v>
      </c>
      <c r="J8" s="7">
        <v>44407.0</v>
      </c>
      <c r="K8" s="6" t="s">
        <v>28</v>
      </c>
      <c r="L8" s="6" t="s">
        <v>150</v>
      </c>
      <c r="M8" s="6" t="s">
        <v>159</v>
      </c>
      <c r="Q8" s="6" t="s">
        <v>31</v>
      </c>
    </row>
    <row r="9">
      <c r="A9" s="6" t="s">
        <v>144</v>
      </c>
      <c r="B9" s="6" t="s">
        <v>160</v>
      </c>
      <c r="C9" s="6" t="s">
        <v>146</v>
      </c>
      <c r="D9" s="6" t="s">
        <v>161</v>
      </c>
      <c r="E9" s="6" t="s">
        <v>148</v>
      </c>
      <c r="F9" s="6" t="s">
        <v>26</v>
      </c>
      <c r="G9" s="6">
        <v>47201.0</v>
      </c>
      <c r="H9" s="6" t="s">
        <v>149</v>
      </c>
      <c r="I9" s="7">
        <v>44355.0</v>
      </c>
      <c r="J9" s="7">
        <v>44397.0</v>
      </c>
      <c r="K9" s="6" t="s">
        <v>162</v>
      </c>
      <c r="M9" s="6" t="s">
        <v>163</v>
      </c>
      <c r="Q9" s="6" t="s">
        <v>31</v>
      </c>
    </row>
    <row r="10">
      <c r="A10" s="6" t="s">
        <v>144</v>
      </c>
      <c r="B10" s="6" t="s">
        <v>164</v>
      </c>
      <c r="C10" s="6" t="s">
        <v>146</v>
      </c>
      <c r="D10" s="6" t="s">
        <v>165</v>
      </c>
      <c r="E10" s="6" t="s">
        <v>166</v>
      </c>
      <c r="F10" s="6" t="s">
        <v>26</v>
      </c>
      <c r="G10" s="6">
        <v>47201.0</v>
      </c>
      <c r="H10" s="6" t="s">
        <v>149</v>
      </c>
      <c r="I10" s="7">
        <v>44348.0</v>
      </c>
      <c r="J10" s="7">
        <v>44407.0</v>
      </c>
      <c r="K10" s="6" t="s">
        <v>28</v>
      </c>
      <c r="M10" s="6" t="s">
        <v>70</v>
      </c>
      <c r="Q10" s="6" t="s">
        <v>31</v>
      </c>
    </row>
    <row r="11">
      <c r="A11" s="6" t="s">
        <v>144</v>
      </c>
      <c r="B11" s="6" t="s">
        <v>167</v>
      </c>
      <c r="C11" s="6" t="s">
        <v>146</v>
      </c>
      <c r="D11" s="6" t="s">
        <v>168</v>
      </c>
      <c r="E11" s="6" t="s">
        <v>148</v>
      </c>
      <c r="F11" s="6" t="s">
        <v>26</v>
      </c>
      <c r="G11" s="6">
        <v>47201.0</v>
      </c>
      <c r="H11" s="6" t="s">
        <v>149</v>
      </c>
      <c r="I11" s="7">
        <v>44348.0</v>
      </c>
      <c r="J11" s="7">
        <v>44399.0</v>
      </c>
      <c r="K11" s="6" t="s">
        <v>28</v>
      </c>
      <c r="L11" s="6" t="s">
        <v>69</v>
      </c>
      <c r="M11" s="6" t="s">
        <v>169</v>
      </c>
      <c r="Q11" s="6" t="s">
        <v>31</v>
      </c>
    </row>
    <row r="12">
      <c r="A12" s="6" t="s">
        <v>144</v>
      </c>
      <c r="B12" s="6" t="s">
        <v>170</v>
      </c>
      <c r="C12" s="6" t="s">
        <v>146</v>
      </c>
      <c r="D12" s="6" t="s">
        <v>171</v>
      </c>
      <c r="E12" s="6" t="s">
        <v>166</v>
      </c>
      <c r="F12" s="6" t="s">
        <v>26</v>
      </c>
      <c r="G12" s="6">
        <v>47201.0</v>
      </c>
      <c r="H12" s="6" t="s">
        <v>149</v>
      </c>
      <c r="I12" s="7">
        <v>44348.0</v>
      </c>
      <c r="J12" s="7">
        <v>44407.0</v>
      </c>
      <c r="K12" s="6" t="s">
        <v>28</v>
      </c>
      <c r="L12" s="6" t="s">
        <v>69</v>
      </c>
      <c r="M12" s="6" t="s">
        <v>126</v>
      </c>
      <c r="Q12" s="6" t="s">
        <v>31</v>
      </c>
    </row>
    <row r="13">
      <c r="A13" s="6" t="s">
        <v>144</v>
      </c>
      <c r="B13" s="6" t="s">
        <v>172</v>
      </c>
      <c r="C13" s="6" t="s">
        <v>146</v>
      </c>
      <c r="D13" s="6" t="s">
        <v>173</v>
      </c>
      <c r="E13" s="6" t="s">
        <v>148</v>
      </c>
      <c r="F13" s="6" t="s">
        <v>26</v>
      </c>
      <c r="G13" s="6">
        <v>47201.0</v>
      </c>
      <c r="H13" s="6" t="s">
        <v>149</v>
      </c>
      <c r="I13" s="7">
        <v>44356.0</v>
      </c>
      <c r="J13" s="7">
        <v>44398.0</v>
      </c>
      <c r="K13" s="6" t="s">
        <v>174</v>
      </c>
      <c r="M13" s="6" t="s">
        <v>163</v>
      </c>
      <c r="Q13" s="6" t="s">
        <v>31</v>
      </c>
    </row>
    <row r="14">
      <c r="A14" s="6" t="s">
        <v>144</v>
      </c>
      <c r="B14" s="6" t="s">
        <v>175</v>
      </c>
      <c r="C14" s="6" t="s">
        <v>146</v>
      </c>
      <c r="D14" s="6" t="s">
        <v>176</v>
      </c>
      <c r="E14" s="6" t="s">
        <v>148</v>
      </c>
      <c r="F14" s="6" t="s">
        <v>26</v>
      </c>
      <c r="G14" s="6">
        <v>47203.0</v>
      </c>
      <c r="H14" s="6" t="s">
        <v>149</v>
      </c>
      <c r="I14" s="7">
        <v>44105.0</v>
      </c>
      <c r="J14" s="7">
        <v>44407.0</v>
      </c>
      <c r="K14" s="6" t="s">
        <v>28</v>
      </c>
      <c r="L14" s="6" t="s">
        <v>69</v>
      </c>
      <c r="M14" s="6" t="s">
        <v>70</v>
      </c>
      <c r="Q14" s="6" t="s">
        <v>31</v>
      </c>
    </row>
    <row r="15">
      <c r="A15" s="6" t="s">
        <v>144</v>
      </c>
      <c r="B15" s="6" t="s">
        <v>177</v>
      </c>
      <c r="C15" s="6" t="s">
        <v>146</v>
      </c>
      <c r="D15" s="6" t="s">
        <v>178</v>
      </c>
      <c r="E15" s="6" t="s">
        <v>166</v>
      </c>
      <c r="F15" s="6" t="s">
        <v>26</v>
      </c>
      <c r="G15" s="6">
        <v>47203.0</v>
      </c>
      <c r="H15" s="6" t="s">
        <v>149</v>
      </c>
      <c r="I15" s="7">
        <v>44105.0</v>
      </c>
      <c r="J15" s="7">
        <v>44407.0</v>
      </c>
      <c r="K15" s="6" t="s">
        <v>28</v>
      </c>
      <c r="L15" s="6" t="s">
        <v>69</v>
      </c>
      <c r="M15" s="6" t="s">
        <v>70</v>
      </c>
      <c r="Q15" s="6" t="s">
        <v>31</v>
      </c>
    </row>
    <row r="16">
      <c r="A16" s="6" t="s">
        <v>144</v>
      </c>
      <c r="B16" s="6" t="s">
        <v>179</v>
      </c>
      <c r="C16" s="6" t="s">
        <v>146</v>
      </c>
      <c r="D16" s="6" t="s">
        <v>180</v>
      </c>
      <c r="E16" s="6" t="s">
        <v>148</v>
      </c>
      <c r="F16" s="6" t="s">
        <v>26</v>
      </c>
      <c r="G16" s="6">
        <v>47203.0</v>
      </c>
      <c r="H16" s="6" t="s">
        <v>149</v>
      </c>
      <c r="I16" s="7">
        <v>44348.0</v>
      </c>
      <c r="J16" s="7">
        <v>44407.0</v>
      </c>
      <c r="K16" s="6" t="s">
        <v>28</v>
      </c>
      <c r="L16" s="6" t="s">
        <v>69</v>
      </c>
      <c r="M16" s="6" t="s">
        <v>70</v>
      </c>
      <c r="Q16" s="6" t="s">
        <v>31</v>
      </c>
    </row>
    <row r="17">
      <c r="A17" s="6" t="s">
        <v>181</v>
      </c>
      <c r="B17" s="6" t="s">
        <v>182</v>
      </c>
      <c r="C17" s="6" t="s">
        <v>146</v>
      </c>
      <c r="D17" s="6" t="s">
        <v>183</v>
      </c>
      <c r="E17" s="6" t="s">
        <v>184</v>
      </c>
      <c r="F17" s="6" t="s">
        <v>26</v>
      </c>
      <c r="G17" s="6">
        <v>47246.0</v>
      </c>
      <c r="H17" s="6" t="s">
        <v>185</v>
      </c>
      <c r="I17" s="7">
        <v>44136.0</v>
      </c>
      <c r="J17" s="7">
        <v>44379.0</v>
      </c>
      <c r="K17" s="6" t="s">
        <v>186</v>
      </c>
      <c r="L17" s="6" t="s">
        <v>69</v>
      </c>
      <c r="M17" s="6" t="s">
        <v>30</v>
      </c>
      <c r="Q17" s="6" t="s">
        <v>31</v>
      </c>
    </row>
    <row r="18">
      <c r="A18" s="6" t="s">
        <v>144</v>
      </c>
      <c r="B18" s="6" t="s">
        <v>187</v>
      </c>
      <c r="C18" s="6" t="s">
        <v>146</v>
      </c>
      <c r="D18" s="6" t="s">
        <v>188</v>
      </c>
      <c r="E18" s="6" t="s">
        <v>189</v>
      </c>
      <c r="F18" s="6" t="s">
        <v>26</v>
      </c>
      <c r="G18" s="6">
        <v>47280.0</v>
      </c>
      <c r="H18" s="6" t="s">
        <v>149</v>
      </c>
      <c r="I18" s="7">
        <v>44105.0</v>
      </c>
      <c r="J18" s="7">
        <v>44407.0</v>
      </c>
      <c r="K18" s="6" t="s">
        <v>28</v>
      </c>
      <c r="L18" s="6" t="s">
        <v>69</v>
      </c>
      <c r="M18" s="6" t="s">
        <v>70</v>
      </c>
      <c r="Q18" s="6" t="s">
        <v>31</v>
      </c>
    </row>
    <row r="19">
      <c r="A19" s="6" t="s">
        <v>144</v>
      </c>
      <c r="B19" s="6" t="s">
        <v>190</v>
      </c>
      <c r="C19" s="6" t="s">
        <v>146</v>
      </c>
      <c r="D19" s="6" t="s">
        <v>191</v>
      </c>
      <c r="E19" s="6" t="s">
        <v>148</v>
      </c>
      <c r="F19" s="6" t="s">
        <v>26</v>
      </c>
      <c r="G19" s="6" t="s">
        <v>192</v>
      </c>
      <c r="H19" s="6" t="s">
        <v>149</v>
      </c>
      <c r="I19" s="7">
        <v>44105.0</v>
      </c>
      <c r="J19" s="7">
        <v>44377.0</v>
      </c>
      <c r="K19" s="6" t="s">
        <v>28</v>
      </c>
      <c r="L19" s="6" t="s">
        <v>193</v>
      </c>
      <c r="M19" s="6" t="s">
        <v>70</v>
      </c>
      <c r="Q19" s="6" t="s">
        <v>31</v>
      </c>
    </row>
    <row r="20">
      <c r="A20" s="6" t="s">
        <v>144</v>
      </c>
      <c r="B20" s="6" t="s">
        <v>194</v>
      </c>
      <c r="C20" s="6" t="s">
        <v>146</v>
      </c>
      <c r="D20" s="6" t="s">
        <v>195</v>
      </c>
      <c r="E20" s="6" t="s">
        <v>148</v>
      </c>
      <c r="F20" s="6" t="s">
        <v>26</v>
      </c>
      <c r="G20" s="6" t="s">
        <v>196</v>
      </c>
      <c r="H20" s="6" t="s">
        <v>149</v>
      </c>
      <c r="I20" s="7">
        <v>44105.0</v>
      </c>
      <c r="J20" s="7">
        <v>44377.0</v>
      </c>
      <c r="K20" s="6" t="s">
        <v>28</v>
      </c>
      <c r="L20" s="6" t="s">
        <v>150</v>
      </c>
      <c r="M20" s="6" t="s">
        <v>151</v>
      </c>
      <c r="Q20" s="6" t="s">
        <v>31</v>
      </c>
    </row>
    <row r="21" ht="15.75" customHeight="1">
      <c r="A21" s="6" t="s">
        <v>144</v>
      </c>
      <c r="B21" s="6" t="s">
        <v>197</v>
      </c>
      <c r="C21" s="6" t="s">
        <v>146</v>
      </c>
      <c r="D21" s="6" t="s">
        <v>198</v>
      </c>
      <c r="E21" s="6" t="s">
        <v>148</v>
      </c>
      <c r="F21" s="6" t="s">
        <v>26</v>
      </c>
      <c r="G21" s="6" t="s">
        <v>199</v>
      </c>
      <c r="H21" s="6" t="s">
        <v>149</v>
      </c>
      <c r="I21" s="7">
        <v>44348.0</v>
      </c>
      <c r="J21" s="7">
        <v>44407.0</v>
      </c>
      <c r="K21" s="6" t="s">
        <v>28</v>
      </c>
      <c r="L21" s="6" t="s">
        <v>69</v>
      </c>
      <c r="Q21" s="6" t="s">
        <v>31</v>
      </c>
    </row>
    <row r="22" ht="15.75" customHeight="1">
      <c r="A22" s="6" t="s">
        <v>144</v>
      </c>
      <c r="B22" s="6" t="s">
        <v>200</v>
      </c>
      <c r="C22" s="6" t="s">
        <v>146</v>
      </c>
      <c r="D22" s="6" t="s">
        <v>201</v>
      </c>
      <c r="E22" s="6" t="s">
        <v>148</v>
      </c>
      <c r="F22" s="6" t="s">
        <v>26</v>
      </c>
      <c r="G22" s="6" t="s">
        <v>202</v>
      </c>
      <c r="H22" s="6" t="s">
        <v>149</v>
      </c>
      <c r="I22" s="7">
        <v>44105.0</v>
      </c>
      <c r="J22" s="7">
        <v>44377.0</v>
      </c>
      <c r="K22" s="6" t="s">
        <v>28</v>
      </c>
      <c r="L22" s="6" t="s">
        <v>150</v>
      </c>
      <c r="M22" s="6" t="s">
        <v>151</v>
      </c>
      <c r="Q22" s="6" t="s">
        <v>31</v>
      </c>
    </row>
    <row r="23" ht="15.75" customHeight="1">
      <c r="A23" s="6" t="s">
        <v>144</v>
      </c>
      <c r="B23" s="6" t="s">
        <v>203</v>
      </c>
      <c r="C23" s="6" t="s">
        <v>146</v>
      </c>
      <c r="D23" s="6" t="s">
        <v>204</v>
      </c>
      <c r="E23" s="6" t="s">
        <v>148</v>
      </c>
      <c r="F23" s="6" t="s">
        <v>26</v>
      </c>
      <c r="G23" s="6" t="s">
        <v>205</v>
      </c>
      <c r="H23" s="6" t="s">
        <v>149</v>
      </c>
      <c r="I23" s="7">
        <v>44105.0</v>
      </c>
      <c r="J23" s="7">
        <v>44377.0</v>
      </c>
      <c r="K23" s="6" t="s">
        <v>28</v>
      </c>
      <c r="L23" s="6" t="s">
        <v>150</v>
      </c>
      <c r="M23" s="6" t="s">
        <v>151</v>
      </c>
      <c r="Q23" s="6" t="s">
        <v>31</v>
      </c>
    </row>
    <row r="24" ht="15.75" customHeight="1">
      <c r="A24" s="6" t="s">
        <v>144</v>
      </c>
      <c r="B24" s="6" t="s">
        <v>206</v>
      </c>
      <c r="C24" s="6" t="s">
        <v>146</v>
      </c>
      <c r="D24" s="6" t="s">
        <v>207</v>
      </c>
      <c r="E24" s="6" t="s">
        <v>148</v>
      </c>
      <c r="F24" s="6" t="s">
        <v>26</v>
      </c>
      <c r="G24" s="6" t="s">
        <v>208</v>
      </c>
      <c r="H24" s="6" t="s">
        <v>149</v>
      </c>
      <c r="I24" s="7">
        <v>44105.0</v>
      </c>
      <c r="J24" s="7">
        <v>44399.0</v>
      </c>
      <c r="K24" s="6" t="s">
        <v>28</v>
      </c>
      <c r="L24" s="6" t="s">
        <v>69</v>
      </c>
      <c r="M24" s="6" t="s">
        <v>70</v>
      </c>
      <c r="Q24" s="6" t="s">
        <v>31</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75"/>
    <col customWidth="1" min="2" max="2" width="26.0"/>
    <col customWidth="1" min="3" max="3" width="7.5"/>
    <col customWidth="1" min="4" max="4" width="19.88"/>
    <col customWidth="1" min="5" max="5" width="10.75"/>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1321</v>
      </c>
      <c r="B5" s="6" t="s">
        <v>1322</v>
      </c>
      <c r="C5" s="6" t="s">
        <v>836</v>
      </c>
      <c r="D5" s="6" t="s">
        <v>1323</v>
      </c>
      <c r="E5" s="6" t="s">
        <v>1324</v>
      </c>
      <c r="F5" s="6" t="s">
        <v>26</v>
      </c>
      <c r="G5" s="6">
        <v>46001.0</v>
      </c>
      <c r="H5" s="6" t="s">
        <v>1325</v>
      </c>
      <c r="I5" s="7">
        <v>44105.0</v>
      </c>
      <c r="J5" s="7">
        <v>44392.0</v>
      </c>
      <c r="K5" s="6" t="s">
        <v>186</v>
      </c>
      <c r="L5" s="6" t="s">
        <v>244</v>
      </c>
      <c r="M5" s="6" t="s">
        <v>1326</v>
      </c>
      <c r="Q5" s="6" t="s">
        <v>31</v>
      </c>
    </row>
    <row r="6">
      <c r="A6" s="6" t="s">
        <v>1327</v>
      </c>
      <c r="B6" s="6" t="s">
        <v>834</v>
      </c>
      <c r="C6" s="6" t="s">
        <v>836</v>
      </c>
      <c r="D6" s="6" t="s">
        <v>1328</v>
      </c>
      <c r="E6" s="6" t="s">
        <v>1329</v>
      </c>
      <c r="F6" s="6" t="s">
        <v>26</v>
      </c>
      <c r="G6" s="6">
        <v>46011.0</v>
      </c>
      <c r="H6" s="6" t="s">
        <v>1330</v>
      </c>
      <c r="I6" s="7">
        <v>44105.0</v>
      </c>
      <c r="J6" s="7">
        <v>44377.0</v>
      </c>
      <c r="K6" s="6" t="s">
        <v>248</v>
      </c>
      <c r="L6" s="6" t="s">
        <v>1331</v>
      </c>
      <c r="M6" s="6" t="s">
        <v>1032</v>
      </c>
      <c r="Q6" s="6" t="s">
        <v>31</v>
      </c>
    </row>
    <row r="7">
      <c r="A7" s="6" t="s">
        <v>1327</v>
      </c>
      <c r="B7" s="6" t="s">
        <v>1332</v>
      </c>
      <c r="C7" s="6" t="s">
        <v>836</v>
      </c>
      <c r="D7" s="6" t="s">
        <v>1333</v>
      </c>
      <c r="E7" s="6" t="s">
        <v>1329</v>
      </c>
      <c r="F7" s="6" t="s">
        <v>26</v>
      </c>
      <c r="G7" s="6">
        <v>46012.0</v>
      </c>
      <c r="H7" s="6" t="s">
        <v>1330</v>
      </c>
      <c r="I7" s="7">
        <v>44105.0</v>
      </c>
      <c r="J7" s="7">
        <v>44377.0</v>
      </c>
      <c r="K7" s="6" t="s">
        <v>248</v>
      </c>
      <c r="L7" s="6" t="s">
        <v>1331</v>
      </c>
      <c r="M7" s="6" t="s">
        <v>1032</v>
      </c>
      <c r="Q7" s="6" t="s">
        <v>31</v>
      </c>
    </row>
    <row r="8">
      <c r="A8" s="6" t="s">
        <v>1327</v>
      </c>
      <c r="B8" s="6" t="s">
        <v>1334</v>
      </c>
      <c r="C8" s="6" t="s">
        <v>836</v>
      </c>
      <c r="D8" s="6" t="s">
        <v>1335</v>
      </c>
      <c r="E8" s="6" t="s">
        <v>1329</v>
      </c>
      <c r="F8" s="6" t="s">
        <v>26</v>
      </c>
      <c r="G8" s="6">
        <v>46012.0</v>
      </c>
      <c r="H8" s="6" t="s">
        <v>1330</v>
      </c>
      <c r="I8" s="7">
        <v>44105.0</v>
      </c>
      <c r="J8" s="7">
        <v>44377.0</v>
      </c>
      <c r="K8" s="6" t="s">
        <v>248</v>
      </c>
      <c r="L8" s="6" t="s">
        <v>1331</v>
      </c>
      <c r="M8" s="6" t="s">
        <v>1032</v>
      </c>
      <c r="Q8" s="6" t="s">
        <v>31</v>
      </c>
    </row>
    <row r="9">
      <c r="A9" s="6" t="s">
        <v>1327</v>
      </c>
      <c r="B9" s="6" t="s">
        <v>1336</v>
      </c>
      <c r="C9" s="6" t="s">
        <v>836</v>
      </c>
      <c r="D9" s="6" t="s">
        <v>1337</v>
      </c>
      <c r="E9" s="6" t="s">
        <v>1329</v>
      </c>
      <c r="F9" s="6" t="s">
        <v>26</v>
      </c>
      <c r="G9" s="6">
        <v>46012.0</v>
      </c>
      <c r="H9" s="6" t="s">
        <v>1330</v>
      </c>
      <c r="I9" s="7">
        <v>44105.0</v>
      </c>
      <c r="J9" s="7">
        <v>44377.0</v>
      </c>
      <c r="K9" s="6" t="s">
        <v>248</v>
      </c>
      <c r="L9" s="6" t="s">
        <v>1331</v>
      </c>
      <c r="M9" s="6" t="s">
        <v>1032</v>
      </c>
      <c r="Q9" s="6" t="s">
        <v>31</v>
      </c>
    </row>
    <row r="10">
      <c r="A10" s="6" t="s">
        <v>1327</v>
      </c>
      <c r="B10" s="6" t="s">
        <v>1338</v>
      </c>
      <c r="C10" s="6" t="s">
        <v>836</v>
      </c>
      <c r="D10" s="6" t="s">
        <v>1339</v>
      </c>
      <c r="E10" s="6" t="s">
        <v>1329</v>
      </c>
      <c r="F10" s="6" t="s">
        <v>26</v>
      </c>
      <c r="G10" s="6">
        <v>46013.0</v>
      </c>
      <c r="H10" s="6" t="s">
        <v>1330</v>
      </c>
      <c r="I10" s="7">
        <v>44105.0</v>
      </c>
      <c r="J10" s="7">
        <v>44358.0</v>
      </c>
      <c r="K10" s="6" t="s">
        <v>248</v>
      </c>
      <c r="M10" s="6" t="s">
        <v>1046</v>
      </c>
      <c r="Q10" s="6" t="s">
        <v>31</v>
      </c>
    </row>
    <row r="11">
      <c r="A11" s="6" t="s">
        <v>1327</v>
      </c>
      <c r="B11" s="6" t="s">
        <v>1340</v>
      </c>
      <c r="C11" s="6" t="s">
        <v>836</v>
      </c>
      <c r="D11" s="6" t="s">
        <v>1341</v>
      </c>
      <c r="E11" s="6" t="s">
        <v>1329</v>
      </c>
      <c r="F11" s="6" t="s">
        <v>26</v>
      </c>
      <c r="G11" s="6">
        <v>46013.0</v>
      </c>
      <c r="H11" s="6" t="s">
        <v>1330</v>
      </c>
      <c r="I11" s="7">
        <v>44105.0</v>
      </c>
      <c r="J11" s="7">
        <v>44379.0</v>
      </c>
      <c r="K11" s="6" t="s">
        <v>248</v>
      </c>
      <c r="L11" s="6" t="s">
        <v>1331</v>
      </c>
      <c r="M11" s="6" t="s">
        <v>1032</v>
      </c>
      <c r="Q11" s="6" t="s">
        <v>31</v>
      </c>
    </row>
    <row r="12">
      <c r="A12" s="6" t="s">
        <v>1327</v>
      </c>
      <c r="B12" s="6" t="s">
        <v>1342</v>
      </c>
      <c r="C12" s="6" t="s">
        <v>836</v>
      </c>
      <c r="D12" s="6" t="s">
        <v>1343</v>
      </c>
      <c r="E12" s="6" t="s">
        <v>1329</v>
      </c>
      <c r="F12" s="6" t="s">
        <v>26</v>
      </c>
      <c r="G12" s="6">
        <v>46013.0</v>
      </c>
      <c r="H12" s="6" t="s">
        <v>1330</v>
      </c>
      <c r="I12" s="7">
        <v>44105.0</v>
      </c>
      <c r="J12" s="7">
        <v>44377.0</v>
      </c>
      <c r="K12" s="6" t="s">
        <v>248</v>
      </c>
      <c r="L12" s="6" t="s">
        <v>1331</v>
      </c>
      <c r="M12" s="6" t="s">
        <v>1032</v>
      </c>
      <c r="Q12" s="6" t="s">
        <v>31</v>
      </c>
    </row>
    <row r="13">
      <c r="A13" s="6" t="s">
        <v>1344</v>
      </c>
      <c r="B13" s="6" t="s">
        <v>1345</v>
      </c>
      <c r="C13" s="6" t="s">
        <v>836</v>
      </c>
      <c r="D13" s="6" t="s">
        <v>1346</v>
      </c>
      <c r="E13" s="6" t="s">
        <v>1347</v>
      </c>
      <c r="F13" s="6" t="s">
        <v>26</v>
      </c>
      <c r="G13" s="6">
        <v>46036.0</v>
      </c>
      <c r="H13" s="6" t="s">
        <v>1348</v>
      </c>
      <c r="I13" s="7">
        <v>44348.0</v>
      </c>
      <c r="J13" s="7">
        <v>44400.0</v>
      </c>
      <c r="K13" s="6" t="s">
        <v>28</v>
      </c>
      <c r="M13" s="6" t="s">
        <v>45</v>
      </c>
      <c r="Q13" s="6" t="s">
        <v>31</v>
      </c>
    </row>
    <row r="14">
      <c r="A14" s="6" t="s">
        <v>1349</v>
      </c>
      <c r="B14" s="6" t="s">
        <v>1350</v>
      </c>
      <c r="C14" s="6" t="s">
        <v>836</v>
      </c>
      <c r="D14" s="6" t="s">
        <v>1351</v>
      </c>
      <c r="E14" s="6" t="s">
        <v>1347</v>
      </c>
      <c r="F14" s="6" t="s">
        <v>26</v>
      </c>
      <c r="G14" s="6">
        <v>46036.0</v>
      </c>
      <c r="H14" s="6" t="s">
        <v>1352</v>
      </c>
      <c r="I14" s="7">
        <v>44105.0</v>
      </c>
      <c r="J14" s="7">
        <v>44372.0</v>
      </c>
      <c r="K14" s="6" t="s">
        <v>28</v>
      </c>
      <c r="L14" s="6" t="s">
        <v>150</v>
      </c>
      <c r="M14" s="6" t="s">
        <v>1353</v>
      </c>
      <c r="Q14" s="6" t="s">
        <v>31</v>
      </c>
    </row>
    <row r="15">
      <c r="A15" s="6" t="s">
        <v>1349</v>
      </c>
      <c r="B15" s="6" t="s">
        <v>1354</v>
      </c>
      <c r="C15" s="6" t="s">
        <v>836</v>
      </c>
      <c r="D15" s="6" t="s">
        <v>1355</v>
      </c>
      <c r="E15" s="6" t="s">
        <v>1347</v>
      </c>
      <c r="F15" s="6" t="s">
        <v>26</v>
      </c>
      <c r="G15" s="6">
        <v>46036.0</v>
      </c>
      <c r="H15" s="6" t="s">
        <v>1352</v>
      </c>
      <c r="I15" s="7">
        <v>44105.0</v>
      </c>
      <c r="J15" s="7">
        <v>44372.0</v>
      </c>
      <c r="K15" s="6" t="s">
        <v>28</v>
      </c>
      <c r="L15" s="6" t="s">
        <v>409</v>
      </c>
      <c r="M15" s="6" t="s">
        <v>30</v>
      </c>
      <c r="Q15" s="6" t="s">
        <v>31</v>
      </c>
    </row>
    <row r="16">
      <c r="A16" s="6" t="s">
        <v>1349</v>
      </c>
      <c r="B16" s="6" t="s">
        <v>1356</v>
      </c>
      <c r="C16" s="6" t="s">
        <v>836</v>
      </c>
      <c r="D16" s="6" t="s">
        <v>1357</v>
      </c>
      <c r="E16" s="6" t="s">
        <v>1347</v>
      </c>
      <c r="F16" s="6" t="s">
        <v>26</v>
      </c>
      <c r="G16" s="6">
        <v>46036.0</v>
      </c>
      <c r="H16" s="6" t="s">
        <v>1352</v>
      </c>
      <c r="I16" s="7">
        <v>44105.0</v>
      </c>
      <c r="J16" s="7">
        <v>44377.0</v>
      </c>
      <c r="K16" s="6" t="s">
        <v>28</v>
      </c>
      <c r="L16" s="6" t="s">
        <v>1358</v>
      </c>
      <c r="M16" s="6" t="s">
        <v>1359</v>
      </c>
      <c r="Q16" s="6" t="s">
        <v>31</v>
      </c>
    </row>
    <row r="17">
      <c r="A17" s="6" t="s">
        <v>592</v>
      </c>
      <c r="B17" s="6" t="s">
        <v>1360</v>
      </c>
      <c r="C17" s="6" t="s">
        <v>836</v>
      </c>
      <c r="D17" s="6" t="s">
        <v>1361</v>
      </c>
      <c r="E17" s="6" t="s">
        <v>1362</v>
      </c>
      <c r="F17" s="6" t="s">
        <v>26</v>
      </c>
      <c r="G17" s="6">
        <v>46070.0</v>
      </c>
      <c r="H17" s="6" t="s">
        <v>597</v>
      </c>
      <c r="I17" s="7">
        <v>44105.0</v>
      </c>
      <c r="J17" s="7">
        <v>44377.0</v>
      </c>
      <c r="K17" s="6" t="s">
        <v>28</v>
      </c>
      <c r="L17" s="6" t="s">
        <v>69</v>
      </c>
      <c r="P17" s="6" t="s">
        <v>118</v>
      </c>
      <c r="Q17" s="6" t="s">
        <v>31</v>
      </c>
    </row>
    <row r="18">
      <c r="A18" s="6" t="s">
        <v>1344</v>
      </c>
      <c r="B18" s="6" t="s">
        <v>1363</v>
      </c>
      <c r="C18" s="6" t="s">
        <v>836</v>
      </c>
      <c r="D18" s="6" t="s">
        <v>1364</v>
      </c>
      <c r="E18" s="6" t="s">
        <v>1329</v>
      </c>
      <c r="F18" s="6" t="s">
        <v>26</v>
      </c>
      <c r="G18" s="6" t="s">
        <v>1365</v>
      </c>
      <c r="H18" s="6" t="s">
        <v>1348</v>
      </c>
      <c r="I18" s="7">
        <v>44348.0</v>
      </c>
      <c r="J18" s="7">
        <v>44404.0</v>
      </c>
      <c r="K18" s="6" t="s">
        <v>28</v>
      </c>
      <c r="M18" s="6" t="s">
        <v>1366</v>
      </c>
      <c r="Q18"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13"/>
    <col customWidth="1" min="2" max="2" width="34.38"/>
    <col customWidth="1" min="3" max="3" width="6.38"/>
    <col customWidth="1" min="4" max="4" width="30.75"/>
    <col customWidth="1" min="5" max="5" width="13.13"/>
    <col customWidth="1" min="6" max="6" width="4.88"/>
    <col customWidth="1" min="7" max="7" width="9.38"/>
    <col customWidth="1" min="8" max="8" width="12.0"/>
    <col customWidth="1" min="9" max="9" width="9.38"/>
    <col customWidth="1" min="10" max="10" width="8.5"/>
    <col customWidth="1" min="11" max="11" width="11.63"/>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1367</v>
      </c>
      <c r="B5" s="6" t="s">
        <v>1368</v>
      </c>
      <c r="C5" s="6" t="s">
        <v>612</v>
      </c>
      <c r="D5" s="6" t="s">
        <v>1369</v>
      </c>
      <c r="E5" s="6" t="s">
        <v>1370</v>
      </c>
      <c r="F5" s="6" t="s">
        <v>26</v>
      </c>
      <c r="G5" s="6">
        <v>46107.0</v>
      </c>
      <c r="H5" s="6" t="s">
        <v>1371</v>
      </c>
      <c r="I5" s="7">
        <v>44105.0</v>
      </c>
      <c r="J5" s="7">
        <v>44377.0</v>
      </c>
      <c r="K5" s="6" t="s">
        <v>1372</v>
      </c>
      <c r="L5" s="6" t="s">
        <v>409</v>
      </c>
      <c r="M5" s="6" t="s">
        <v>30</v>
      </c>
      <c r="Q5" s="6" t="s">
        <v>249</v>
      </c>
    </row>
    <row r="6">
      <c r="A6" s="6" t="s">
        <v>1373</v>
      </c>
      <c r="B6" s="6" t="s">
        <v>1374</v>
      </c>
      <c r="C6" s="6" t="s">
        <v>612</v>
      </c>
      <c r="D6" s="6" t="s">
        <v>1375</v>
      </c>
      <c r="E6" s="6" t="s">
        <v>1376</v>
      </c>
      <c r="F6" s="6" t="s">
        <v>26</v>
      </c>
      <c r="G6" s="6">
        <v>46113.0</v>
      </c>
      <c r="H6" s="6" t="s">
        <v>1377</v>
      </c>
      <c r="I6" s="7">
        <v>44354.0</v>
      </c>
      <c r="J6" s="7">
        <v>44407.0</v>
      </c>
      <c r="K6" s="6" t="s">
        <v>28</v>
      </c>
      <c r="M6" s="6" t="s">
        <v>539</v>
      </c>
      <c r="Q6" s="6" t="s">
        <v>249</v>
      </c>
    </row>
    <row r="7">
      <c r="A7" s="6" t="s">
        <v>1373</v>
      </c>
      <c r="B7" s="6" t="s">
        <v>1378</v>
      </c>
      <c r="C7" s="6" t="s">
        <v>612</v>
      </c>
      <c r="D7" s="6" t="s">
        <v>1379</v>
      </c>
      <c r="E7" s="6" t="s">
        <v>1376</v>
      </c>
      <c r="F7" s="6" t="s">
        <v>26</v>
      </c>
      <c r="G7" s="6">
        <v>46113.0</v>
      </c>
      <c r="H7" s="6" t="s">
        <v>1377</v>
      </c>
      <c r="I7" s="7">
        <v>44348.0</v>
      </c>
      <c r="J7" s="7">
        <v>44407.0</v>
      </c>
      <c r="K7" s="6" t="s">
        <v>28</v>
      </c>
      <c r="M7" s="6" t="s">
        <v>539</v>
      </c>
      <c r="Q7" s="6" t="s">
        <v>249</v>
      </c>
    </row>
    <row r="8">
      <c r="A8" s="6" t="s">
        <v>1380</v>
      </c>
      <c r="B8" s="6" t="s">
        <v>1381</v>
      </c>
      <c r="C8" s="6" t="s">
        <v>612</v>
      </c>
      <c r="D8" s="6" t="s">
        <v>1382</v>
      </c>
      <c r="E8" s="6" t="s">
        <v>1383</v>
      </c>
      <c r="F8" s="6" t="s">
        <v>26</v>
      </c>
      <c r="G8" s="6">
        <v>46201.0</v>
      </c>
      <c r="H8" s="6" t="s">
        <v>1384</v>
      </c>
      <c r="I8" s="7">
        <v>44105.0</v>
      </c>
      <c r="J8" s="7">
        <v>44351.0</v>
      </c>
      <c r="K8" s="6" t="s">
        <v>28</v>
      </c>
      <c r="L8" s="6" t="s">
        <v>1058</v>
      </c>
      <c r="M8" s="6" t="s">
        <v>1270</v>
      </c>
      <c r="Q8" s="6" t="s">
        <v>31</v>
      </c>
    </row>
    <row r="9">
      <c r="A9" s="6" t="s">
        <v>1385</v>
      </c>
      <c r="B9" s="6" t="s">
        <v>1386</v>
      </c>
      <c r="C9" s="6" t="s">
        <v>612</v>
      </c>
      <c r="D9" s="6" t="s">
        <v>1387</v>
      </c>
      <c r="E9" s="6" t="s">
        <v>1383</v>
      </c>
      <c r="F9" s="6" t="s">
        <v>26</v>
      </c>
      <c r="G9" s="6">
        <v>46201.0</v>
      </c>
      <c r="H9" s="6" t="s">
        <v>1388</v>
      </c>
      <c r="I9" s="7">
        <v>44348.0</v>
      </c>
      <c r="J9" s="7">
        <v>44407.0</v>
      </c>
      <c r="K9" s="6" t="s">
        <v>252</v>
      </c>
      <c r="P9" s="6" t="s">
        <v>118</v>
      </c>
      <c r="Q9" s="6" t="s">
        <v>249</v>
      </c>
    </row>
    <row r="10">
      <c r="A10" s="6" t="s">
        <v>1385</v>
      </c>
      <c r="B10" s="6" t="s">
        <v>1389</v>
      </c>
      <c r="C10" s="6" t="s">
        <v>612</v>
      </c>
      <c r="D10" s="6" t="s">
        <v>1390</v>
      </c>
      <c r="E10" s="6" t="s">
        <v>1383</v>
      </c>
      <c r="F10" s="6" t="s">
        <v>26</v>
      </c>
      <c r="G10" s="6">
        <v>46201.0</v>
      </c>
      <c r="H10" s="6" t="s">
        <v>1388</v>
      </c>
      <c r="I10" s="7">
        <v>44375.0</v>
      </c>
      <c r="J10" s="7">
        <v>44400.0</v>
      </c>
      <c r="K10" s="6" t="s">
        <v>28</v>
      </c>
      <c r="L10" s="6" t="s">
        <v>700</v>
      </c>
      <c r="M10" s="6" t="s">
        <v>391</v>
      </c>
      <c r="Q10" s="6" t="s">
        <v>31</v>
      </c>
    </row>
    <row r="11">
      <c r="A11" s="6" t="s">
        <v>1385</v>
      </c>
      <c r="B11" s="6" t="s">
        <v>1391</v>
      </c>
      <c r="C11" s="6" t="s">
        <v>612</v>
      </c>
      <c r="D11" s="6" t="s">
        <v>1392</v>
      </c>
      <c r="E11" s="6" t="s">
        <v>1383</v>
      </c>
      <c r="F11" s="6" t="s">
        <v>26</v>
      </c>
      <c r="G11" s="6">
        <v>46201.0</v>
      </c>
      <c r="H11" s="6" t="s">
        <v>1388</v>
      </c>
      <c r="I11" s="7">
        <v>44361.0</v>
      </c>
      <c r="J11" s="7">
        <v>44407.0</v>
      </c>
      <c r="K11" s="6" t="s">
        <v>28</v>
      </c>
      <c r="L11" s="6" t="s">
        <v>428</v>
      </c>
      <c r="M11" s="6" t="s">
        <v>391</v>
      </c>
      <c r="Q11" s="6" t="s">
        <v>31</v>
      </c>
    </row>
    <row r="12">
      <c r="A12" s="6" t="s">
        <v>1385</v>
      </c>
      <c r="B12" s="6" t="s">
        <v>1393</v>
      </c>
      <c r="C12" s="6" t="s">
        <v>612</v>
      </c>
      <c r="D12" s="6" t="s">
        <v>1394</v>
      </c>
      <c r="E12" s="6" t="s">
        <v>1383</v>
      </c>
      <c r="F12" s="6" t="s">
        <v>26</v>
      </c>
      <c r="G12" s="6">
        <v>46201.0</v>
      </c>
      <c r="H12" s="6" t="s">
        <v>1388</v>
      </c>
      <c r="I12" s="7">
        <v>44361.0</v>
      </c>
      <c r="J12" s="7">
        <v>44407.0</v>
      </c>
      <c r="K12" s="6" t="s">
        <v>28</v>
      </c>
      <c r="L12" s="6" t="s">
        <v>409</v>
      </c>
      <c r="M12" s="6" t="s">
        <v>169</v>
      </c>
      <c r="Q12" s="6" t="s">
        <v>31</v>
      </c>
    </row>
    <row r="13">
      <c r="A13" s="6" t="s">
        <v>1385</v>
      </c>
      <c r="B13" s="6" t="s">
        <v>1395</v>
      </c>
      <c r="C13" s="6" t="s">
        <v>612</v>
      </c>
      <c r="D13" s="6" t="s">
        <v>1396</v>
      </c>
      <c r="E13" s="6" t="s">
        <v>1383</v>
      </c>
      <c r="F13" s="6" t="s">
        <v>26</v>
      </c>
      <c r="G13" s="6">
        <v>46201.0</v>
      </c>
      <c r="H13" s="6" t="s">
        <v>1388</v>
      </c>
      <c r="I13" s="7">
        <v>44354.0</v>
      </c>
      <c r="J13" s="7">
        <v>44407.0</v>
      </c>
      <c r="K13" s="6" t="s">
        <v>28</v>
      </c>
      <c r="P13" s="6" t="s">
        <v>417</v>
      </c>
      <c r="Q13" s="6" t="s">
        <v>249</v>
      </c>
    </row>
    <row r="14">
      <c r="A14" s="6" t="s">
        <v>1385</v>
      </c>
      <c r="B14" s="6" t="s">
        <v>1397</v>
      </c>
      <c r="C14" s="6" t="s">
        <v>612</v>
      </c>
      <c r="D14" s="6" t="s">
        <v>1398</v>
      </c>
      <c r="E14" s="6" t="s">
        <v>1399</v>
      </c>
      <c r="F14" s="6" t="s">
        <v>26</v>
      </c>
      <c r="G14" s="6">
        <v>46201.0</v>
      </c>
      <c r="H14" s="6" t="s">
        <v>1388</v>
      </c>
      <c r="I14" s="7">
        <v>44354.0</v>
      </c>
      <c r="J14" s="7">
        <v>44407.0</v>
      </c>
      <c r="K14" s="6" t="s">
        <v>28</v>
      </c>
      <c r="M14" s="6" t="s">
        <v>1400</v>
      </c>
      <c r="Q14" s="6" t="s">
        <v>249</v>
      </c>
    </row>
    <row r="15">
      <c r="A15" s="6" t="s">
        <v>1385</v>
      </c>
      <c r="B15" s="6" t="s">
        <v>1401</v>
      </c>
      <c r="C15" s="6" t="s">
        <v>612</v>
      </c>
      <c r="D15" s="6" t="s">
        <v>1402</v>
      </c>
      <c r="E15" s="6" t="s">
        <v>1383</v>
      </c>
      <c r="F15" s="6" t="s">
        <v>26</v>
      </c>
      <c r="G15" s="6">
        <v>46201.0</v>
      </c>
      <c r="H15" s="6" t="s">
        <v>1388</v>
      </c>
      <c r="I15" s="7">
        <v>44354.0</v>
      </c>
      <c r="J15" s="7">
        <v>44407.0</v>
      </c>
      <c r="K15" s="6" t="s">
        <v>28</v>
      </c>
      <c r="P15" s="6" t="s">
        <v>1403</v>
      </c>
      <c r="Q15" s="6" t="s">
        <v>249</v>
      </c>
    </row>
    <row r="16">
      <c r="A16" s="6" t="s">
        <v>1385</v>
      </c>
      <c r="B16" s="6" t="s">
        <v>1404</v>
      </c>
      <c r="C16" s="6" t="s">
        <v>612</v>
      </c>
      <c r="D16" s="6" t="s">
        <v>1405</v>
      </c>
      <c r="E16" s="6" t="s">
        <v>1383</v>
      </c>
      <c r="F16" s="6" t="s">
        <v>26</v>
      </c>
      <c r="G16" s="6">
        <v>46201.0</v>
      </c>
      <c r="H16" s="6" t="s">
        <v>1388</v>
      </c>
      <c r="I16" s="7">
        <v>44354.0</v>
      </c>
      <c r="J16" s="7">
        <v>44407.0</v>
      </c>
      <c r="K16" s="6" t="s">
        <v>28</v>
      </c>
      <c r="P16" s="6" t="s">
        <v>418</v>
      </c>
      <c r="Q16" s="6" t="s">
        <v>249</v>
      </c>
    </row>
    <row r="17">
      <c r="A17" s="6" t="s">
        <v>1406</v>
      </c>
      <c r="B17" s="6" t="s">
        <v>1407</v>
      </c>
      <c r="C17" s="6" t="s">
        <v>612</v>
      </c>
      <c r="D17" s="6" t="s">
        <v>1408</v>
      </c>
      <c r="E17" s="6" t="s">
        <v>1383</v>
      </c>
      <c r="F17" s="6" t="s">
        <v>26</v>
      </c>
      <c r="G17" s="6">
        <v>46201.0</v>
      </c>
      <c r="H17" s="6" t="s">
        <v>1409</v>
      </c>
      <c r="I17" s="7">
        <v>44340.0</v>
      </c>
      <c r="J17" s="7">
        <v>44377.0</v>
      </c>
      <c r="K17" s="6" t="s">
        <v>28</v>
      </c>
      <c r="L17" s="6" t="s">
        <v>150</v>
      </c>
      <c r="M17" s="6" t="s">
        <v>70</v>
      </c>
      <c r="Q17" s="6" t="s">
        <v>31</v>
      </c>
    </row>
    <row r="18">
      <c r="A18" s="6" t="s">
        <v>1410</v>
      </c>
      <c r="B18" s="6" t="s">
        <v>1411</v>
      </c>
      <c r="C18" s="6" t="s">
        <v>612</v>
      </c>
      <c r="D18" s="6" t="s">
        <v>1412</v>
      </c>
      <c r="E18" s="6" t="s">
        <v>1383</v>
      </c>
      <c r="F18" s="6" t="s">
        <v>26</v>
      </c>
      <c r="G18" s="6">
        <v>46202.0</v>
      </c>
      <c r="H18" s="6" t="s">
        <v>1413</v>
      </c>
      <c r="I18" s="7">
        <v>44164.0</v>
      </c>
      <c r="J18" s="7">
        <v>44351.0</v>
      </c>
      <c r="K18" s="6" t="s">
        <v>28</v>
      </c>
      <c r="L18" s="6" t="s">
        <v>840</v>
      </c>
      <c r="M18" s="6" t="s">
        <v>70</v>
      </c>
      <c r="Q18" s="6" t="s">
        <v>31</v>
      </c>
    </row>
    <row r="19">
      <c r="A19" s="6" t="s">
        <v>1414</v>
      </c>
      <c r="B19" s="6" t="s">
        <v>1415</v>
      </c>
      <c r="C19" s="6" t="s">
        <v>612</v>
      </c>
      <c r="D19" s="6" t="s">
        <v>1416</v>
      </c>
      <c r="E19" s="6" t="s">
        <v>1383</v>
      </c>
      <c r="F19" s="6" t="s">
        <v>26</v>
      </c>
      <c r="G19" s="6">
        <v>46203.0</v>
      </c>
      <c r="H19" s="6" t="s">
        <v>1417</v>
      </c>
      <c r="I19" s="7">
        <v>44105.0</v>
      </c>
      <c r="J19" s="7">
        <v>44400.0</v>
      </c>
      <c r="K19" s="6" t="s">
        <v>43</v>
      </c>
      <c r="L19" s="6" t="s">
        <v>69</v>
      </c>
      <c r="M19" s="6" t="s">
        <v>45</v>
      </c>
      <c r="Q19" s="6" t="s">
        <v>31</v>
      </c>
    </row>
    <row r="20">
      <c r="A20" s="6" t="s">
        <v>1385</v>
      </c>
      <c r="B20" s="6" t="s">
        <v>1418</v>
      </c>
      <c r="C20" s="6" t="s">
        <v>612</v>
      </c>
      <c r="D20" s="6" t="s">
        <v>1419</v>
      </c>
      <c r="E20" s="6" t="s">
        <v>1383</v>
      </c>
      <c r="F20" s="6" t="s">
        <v>26</v>
      </c>
      <c r="G20" s="6">
        <v>46203.0</v>
      </c>
      <c r="H20" s="6" t="s">
        <v>1388</v>
      </c>
      <c r="I20" s="7">
        <v>44361.0</v>
      </c>
      <c r="J20" s="7">
        <v>44407.0</v>
      </c>
      <c r="K20" s="6" t="s">
        <v>28</v>
      </c>
      <c r="M20" s="6" t="s">
        <v>1202</v>
      </c>
      <c r="Q20" s="6" t="s">
        <v>31</v>
      </c>
    </row>
    <row r="21" ht="15.75" customHeight="1">
      <c r="A21" s="6" t="s">
        <v>1380</v>
      </c>
      <c r="B21" s="6" t="s">
        <v>1420</v>
      </c>
      <c r="C21" s="6" t="s">
        <v>612</v>
      </c>
      <c r="D21" s="6" t="s">
        <v>1421</v>
      </c>
      <c r="E21" s="6" t="s">
        <v>1383</v>
      </c>
      <c r="F21" s="6" t="s">
        <v>26</v>
      </c>
      <c r="G21" s="6">
        <v>46205.0</v>
      </c>
      <c r="H21" s="6" t="s">
        <v>1384</v>
      </c>
      <c r="I21" s="7">
        <v>44105.0</v>
      </c>
      <c r="J21" s="7">
        <v>44351.0</v>
      </c>
      <c r="K21" s="6" t="s">
        <v>28</v>
      </c>
      <c r="L21" s="6" t="s">
        <v>1422</v>
      </c>
      <c r="M21" s="6" t="s">
        <v>70</v>
      </c>
      <c r="Q21" s="6" t="s">
        <v>31</v>
      </c>
    </row>
    <row r="22" ht="15.75" customHeight="1">
      <c r="A22" s="6" t="s">
        <v>1385</v>
      </c>
      <c r="B22" s="6" t="s">
        <v>1423</v>
      </c>
      <c r="C22" s="6" t="s">
        <v>612</v>
      </c>
      <c r="D22" s="6" t="s">
        <v>1424</v>
      </c>
      <c r="E22" s="6" t="s">
        <v>1383</v>
      </c>
      <c r="F22" s="6" t="s">
        <v>26</v>
      </c>
      <c r="G22" s="6">
        <v>46205.0</v>
      </c>
      <c r="H22" s="6" t="s">
        <v>1388</v>
      </c>
      <c r="I22" s="7">
        <v>44354.0</v>
      </c>
      <c r="J22" s="7">
        <v>44407.0</v>
      </c>
      <c r="K22" s="6" t="s">
        <v>28</v>
      </c>
      <c r="M22" s="6" t="s">
        <v>1400</v>
      </c>
      <c r="Q22" s="6" t="s">
        <v>249</v>
      </c>
    </row>
    <row r="23" ht="15.75" customHeight="1">
      <c r="A23" s="6" t="s">
        <v>1385</v>
      </c>
      <c r="B23" s="6" t="s">
        <v>1425</v>
      </c>
      <c r="C23" s="6" t="s">
        <v>612</v>
      </c>
      <c r="D23" s="6" t="s">
        <v>1426</v>
      </c>
      <c r="E23" s="6" t="s">
        <v>1383</v>
      </c>
      <c r="F23" s="6" t="s">
        <v>26</v>
      </c>
      <c r="G23" s="6">
        <v>46205.0</v>
      </c>
      <c r="H23" s="6" t="s">
        <v>1427</v>
      </c>
      <c r="I23" s="7">
        <v>44354.0</v>
      </c>
      <c r="J23" s="7">
        <v>44407.0</v>
      </c>
      <c r="K23" s="6" t="s">
        <v>28</v>
      </c>
      <c r="M23" s="6" t="s">
        <v>391</v>
      </c>
      <c r="Q23" s="6" t="s">
        <v>249</v>
      </c>
    </row>
    <row r="24" ht="15.75" customHeight="1">
      <c r="A24" s="6" t="s">
        <v>1410</v>
      </c>
      <c r="B24" s="6" t="s">
        <v>1428</v>
      </c>
      <c r="C24" s="6" t="s">
        <v>612</v>
      </c>
      <c r="D24" s="6" t="s">
        <v>1429</v>
      </c>
      <c r="E24" s="6" t="s">
        <v>1383</v>
      </c>
      <c r="F24" s="6" t="s">
        <v>26</v>
      </c>
      <c r="G24" s="6">
        <v>46205.0</v>
      </c>
      <c r="H24" s="6" t="s">
        <v>1413</v>
      </c>
      <c r="I24" s="7">
        <v>44164.0</v>
      </c>
      <c r="J24" s="7">
        <v>44351.0</v>
      </c>
      <c r="K24" s="6" t="s">
        <v>28</v>
      </c>
      <c r="L24" s="6" t="s">
        <v>840</v>
      </c>
      <c r="M24" s="6" t="s">
        <v>70</v>
      </c>
      <c r="Q24" s="6" t="s">
        <v>31</v>
      </c>
    </row>
    <row r="25" ht="15.75" customHeight="1">
      <c r="A25" s="6" t="s">
        <v>1410</v>
      </c>
      <c r="B25" s="6" t="s">
        <v>1410</v>
      </c>
      <c r="C25" s="6" t="s">
        <v>612</v>
      </c>
      <c r="D25" s="6" t="s">
        <v>1429</v>
      </c>
      <c r="E25" s="6" t="s">
        <v>1383</v>
      </c>
      <c r="F25" s="6" t="s">
        <v>26</v>
      </c>
      <c r="G25" s="6">
        <v>46205.0</v>
      </c>
      <c r="H25" s="6" t="s">
        <v>1413</v>
      </c>
      <c r="I25" s="7">
        <v>44164.0</v>
      </c>
      <c r="J25" s="7">
        <v>44351.0</v>
      </c>
      <c r="K25" s="6" t="s">
        <v>28</v>
      </c>
      <c r="L25" s="6" t="s">
        <v>840</v>
      </c>
      <c r="M25" s="6" t="s">
        <v>70</v>
      </c>
      <c r="Q25" s="6" t="s">
        <v>31</v>
      </c>
    </row>
    <row r="26" ht="15.75" customHeight="1">
      <c r="A26" s="6" t="s">
        <v>1385</v>
      </c>
      <c r="B26" s="6" t="s">
        <v>1430</v>
      </c>
      <c r="C26" s="6" t="s">
        <v>612</v>
      </c>
      <c r="D26" s="6" t="s">
        <v>1431</v>
      </c>
      <c r="E26" s="6" t="s">
        <v>1383</v>
      </c>
      <c r="F26" s="6" t="s">
        <v>26</v>
      </c>
      <c r="G26" s="6">
        <v>46208.0</v>
      </c>
      <c r="H26" s="6" t="s">
        <v>1388</v>
      </c>
      <c r="I26" s="7">
        <v>44354.0</v>
      </c>
      <c r="J26" s="7">
        <v>44407.0</v>
      </c>
      <c r="K26" s="6" t="s">
        <v>248</v>
      </c>
      <c r="P26" s="6" t="s">
        <v>1432</v>
      </c>
      <c r="Q26" s="6" t="s">
        <v>249</v>
      </c>
    </row>
    <row r="27" ht="15.75" customHeight="1">
      <c r="A27" s="6" t="s">
        <v>1385</v>
      </c>
      <c r="B27" s="6" t="s">
        <v>1433</v>
      </c>
      <c r="C27" s="6" t="s">
        <v>612</v>
      </c>
      <c r="D27" s="6" t="s">
        <v>1434</v>
      </c>
      <c r="E27" s="6" t="s">
        <v>1383</v>
      </c>
      <c r="F27" s="6" t="s">
        <v>26</v>
      </c>
      <c r="G27" s="6">
        <v>46208.0</v>
      </c>
      <c r="H27" s="6" t="s">
        <v>1388</v>
      </c>
      <c r="I27" s="7">
        <v>44354.0</v>
      </c>
      <c r="J27" s="7">
        <v>44407.0</v>
      </c>
      <c r="K27" s="6" t="s">
        <v>28</v>
      </c>
      <c r="M27" s="6" t="s">
        <v>1400</v>
      </c>
      <c r="Q27" s="6" t="s">
        <v>249</v>
      </c>
    </row>
    <row r="28" ht="15.75" customHeight="1">
      <c r="A28" s="6" t="s">
        <v>1385</v>
      </c>
      <c r="B28" s="6" t="s">
        <v>1435</v>
      </c>
      <c r="C28" s="6" t="s">
        <v>612</v>
      </c>
      <c r="D28" s="6" t="s">
        <v>1436</v>
      </c>
      <c r="E28" s="6" t="s">
        <v>1383</v>
      </c>
      <c r="F28" s="6" t="s">
        <v>26</v>
      </c>
      <c r="G28" s="6">
        <v>46208.0</v>
      </c>
      <c r="H28" s="6" t="s">
        <v>1388</v>
      </c>
      <c r="I28" s="7">
        <v>44354.0</v>
      </c>
      <c r="J28" s="7">
        <v>44407.0</v>
      </c>
      <c r="K28" s="6" t="s">
        <v>28</v>
      </c>
      <c r="P28" s="6" t="s">
        <v>418</v>
      </c>
      <c r="Q28" s="6" t="s">
        <v>249</v>
      </c>
    </row>
    <row r="29" ht="15.75" customHeight="1">
      <c r="A29" s="6" t="s">
        <v>1385</v>
      </c>
      <c r="B29" s="6" t="s">
        <v>1437</v>
      </c>
      <c r="C29" s="6" t="s">
        <v>612</v>
      </c>
      <c r="D29" s="6" t="s">
        <v>1437</v>
      </c>
      <c r="E29" s="6" t="s">
        <v>1383</v>
      </c>
      <c r="F29" s="6" t="s">
        <v>26</v>
      </c>
      <c r="G29" s="6">
        <v>46208.0</v>
      </c>
      <c r="H29" s="6" t="s">
        <v>1388</v>
      </c>
      <c r="I29" s="7">
        <v>44354.0</v>
      </c>
      <c r="J29" s="7">
        <v>44407.0</v>
      </c>
      <c r="K29" s="6" t="s">
        <v>28</v>
      </c>
      <c r="L29" s="6" t="s">
        <v>409</v>
      </c>
      <c r="M29" s="6" t="s">
        <v>1438</v>
      </c>
      <c r="Q29" s="6" t="s">
        <v>31</v>
      </c>
    </row>
    <row r="30" ht="15.75" customHeight="1">
      <c r="A30" s="6" t="s">
        <v>1385</v>
      </c>
      <c r="B30" s="6" t="s">
        <v>1439</v>
      </c>
      <c r="C30" s="6" t="s">
        <v>612</v>
      </c>
      <c r="D30" s="6" t="s">
        <v>1439</v>
      </c>
      <c r="E30" s="6" t="s">
        <v>1383</v>
      </c>
      <c r="F30" s="6" t="s">
        <v>26</v>
      </c>
      <c r="G30" s="6">
        <v>46208.0</v>
      </c>
      <c r="H30" s="6" t="s">
        <v>1388</v>
      </c>
      <c r="I30" s="7">
        <v>44354.0</v>
      </c>
      <c r="J30" s="7">
        <v>44407.0</v>
      </c>
      <c r="K30" s="6" t="s">
        <v>28</v>
      </c>
      <c r="M30" s="6" t="s">
        <v>1440</v>
      </c>
      <c r="Q30" s="6" t="s">
        <v>31</v>
      </c>
    </row>
    <row r="31" ht="15.75" customHeight="1">
      <c r="A31" s="6" t="s">
        <v>1385</v>
      </c>
      <c r="B31" s="6" t="s">
        <v>1441</v>
      </c>
      <c r="C31" s="6" t="s">
        <v>612</v>
      </c>
      <c r="D31" s="6" t="s">
        <v>1442</v>
      </c>
      <c r="E31" s="6" t="s">
        <v>1383</v>
      </c>
      <c r="F31" s="6" t="s">
        <v>26</v>
      </c>
      <c r="G31" s="6">
        <v>46208.0</v>
      </c>
      <c r="H31" s="6" t="s">
        <v>1388</v>
      </c>
      <c r="I31" s="7">
        <v>44354.0</v>
      </c>
      <c r="J31" s="7">
        <v>44407.0</v>
      </c>
      <c r="K31" s="6" t="s">
        <v>28</v>
      </c>
      <c r="P31" s="6" t="s">
        <v>1403</v>
      </c>
      <c r="Q31" s="6" t="s">
        <v>249</v>
      </c>
    </row>
    <row r="32" ht="15.75" customHeight="1">
      <c r="A32" s="6" t="s">
        <v>1385</v>
      </c>
      <c r="B32" s="6" t="s">
        <v>1443</v>
      </c>
      <c r="C32" s="6" t="s">
        <v>612</v>
      </c>
      <c r="D32" s="6" t="s">
        <v>1444</v>
      </c>
      <c r="E32" s="6" t="s">
        <v>1383</v>
      </c>
      <c r="F32" s="6" t="s">
        <v>26</v>
      </c>
      <c r="G32" s="6">
        <v>46209.0</v>
      </c>
      <c r="H32" s="6" t="s">
        <v>1388</v>
      </c>
      <c r="I32" s="7">
        <v>44368.0</v>
      </c>
      <c r="J32" s="7">
        <v>44400.0</v>
      </c>
      <c r="K32" s="6" t="s">
        <v>28</v>
      </c>
      <c r="L32" s="6" t="s">
        <v>244</v>
      </c>
      <c r="M32" s="6" t="s">
        <v>169</v>
      </c>
      <c r="Q32" s="6" t="s">
        <v>31</v>
      </c>
    </row>
    <row r="33" ht="15.75" customHeight="1">
      <c r="A33" s="6" t="s">
        <v>1445</v>
      </c>
      <c r="B33" s="6" t="s">
        <v>1446</v>
      </c>
      <c r="C33" s="6" t="s">
        <v>612</v>
      </c>
      <c r="D33" s="6" t="s">
        <v>1447</v>
      </c>
      <c r="E33" s="6" t="s">
        <v>1383</v>
      </c>
      <c r="F33" s="6" t="s">
        <v>26</v>
      </c>
      <c r="G33" s="6">
        <v>46214.0</v>
      </c>
      <c r="H33" s="6" t="s">
        <v>1448</v>
      </c>
      <c r="I33" s="7">
        <v>44361.0</v>
      </c>
      <c r="J33" s="7">
        <v>44399.0</v>
      </c>
      <c r="K33" s="6" t="s">
        <v>664</v>
      </c>
      <c r="L33" s="6" t="s">
        <v>69</v>
      </c>
      <c r="M33" s="6" t="s">
        <v>1245</v>
      </c>
      <c r="Q33" s="6" t="s">
        <v>31</v>
      </c>
    </row>
    <row r="34" ht="15.75" customHeight="1">
      <c r="A34" s="6" t="s">
        <v>1445</v>
      </c>
      <c r="B34" s="6" t="s">
        <v>1449</v>
      </c>
      <c r="C34" s="6" t="s">
        <v>612</v>
      </c>
      <c r="D34" s="6" t="s">
        <v>1450</v>
      </c>
      <c r="E34" s="6" t="s">
        <v>1383</v>
      </c>
      <c r="F34" s="6" t="s">
        <v>26</v>
      </c>
      <c r="G34" s="6">
        <v>46214.0</v>
      </c>
      <c r="H34" s="6" t="s">
        <v>1448</v>
      </c>
      <c r="I34" s="7">
        <v>44361.0</v>
      </c>
      <c r="J34" s="7">
        <v>44399.0</v>
      </c>
      <c r="K34" s="6" t="s">
        <v>664</v>
      </c>
      <c r="L34" s="6" t="s">
        <v>69</v>
      </c>
      <c r="M34" s="6" t="s">
        <v>1451</v>
      </c>
      <c r="Q34" s="6" t="s">
        <v>249</v>
      </c>
    </row>
    <row r="35" ht="15.75" customHeight="1">
      <c r="A35" s="6" t="s">
        <v>1445</v>
      </c>
      <c r="B35" s="6" t="s">
        <v>1452</v>
      </c>
      <c r="C35" s="6" t="s">
        <v>612</v>
      </c>
      <c r="D35" s="6" t="s">
        <v>1453</v>
      </c>
      <c r="E35" s="6" t="s">
        <v>1383</v>
      </c>
      <c r="F35" s="6" t="s">
        <v>26</v>
      </c>
      <c r="G35" s="6">
        <v>46214.0</v>
      </c>
      <c r="H35" s="6" t="s">
        <v>1448</v>
      </c>
      <c r="I35" s="7">
        <v>44361.0</v>
      </c>
      <c r="J35" s="7">
        <v>44399.0</v>
      </c>
      <c r="K35" s="6" t="s">
        <v>664</v>
      </c>
      <c r="L35" s="6" t="s">
        <v>69</v>
      </c>
      <c r="M35" s="6" t="s">
        <v>1454</v>
      </c>
      <c r="Q35" s="6" t="s">
        <v>249</v>
      </c>
    </row>
    <row r="36" ht="15.75" customHeight="1">
      <c r="A36" s="6" t="s">
        <v>1445</v>
      </c>
      <c r="B36" s="6" t="s">
        <v>1455</v>
      </c>
      <c r="C36" s="6" t="s">
        <v>612</v>
      </c>
      <c r="D36" s="6" t="s">
        <v>1456</v>
      </c>
      <c r="E36" s="6" t="s">
        <v>1383</v>
      </c>
      <c r="F36" s="6" t="s">
        <v>26</v>
      </c>
      <c r="G36" s="6">
        <v>46214.0</v>
      </c>
      <c r="H36" s="6" t="s">
        <v>1448</v>
      </c>
      <c r="I36" s="7">
        <v>44105.0</v>
      </c>
      <c r="J36" s="7">
        <v>44400.0</v>
      </c>
      <c r="K36" s="6" t="s">
        <v>28</v>
      </c>
      <c r="L36" s="6" t="s">
        <v>493</v>
      </c>
      <c r="M36" s="6" t="s">
        <v>1457</v>
      </c>
      <c r="Q36" s="6" t="s">
        <v>31</v>
      </c>
    </row>
    <row r="37" ht="15.75" customHeight="1">
      <c r="A37" s="6" t="s">
        <v>1445</v>
      </c>
      <c r="B37" s="6" t="s">
        <v>1458</v>
      </c>
      <c r="C37" s="6" t="s">
        <v>612</v>
      </c>
      <c r="D37" s="6" t="s">
        <v>1459</v>
      </c>
      <c r="E37" s="6" t="s">
        <v>1383</v>
      </c>
      <c r="F37" s="6" t="s">
        <v>26</v>
      </c>
      <c r="G37" s="6">
        <v>46214.0</v>
      </c>
      <c r="H37" s="6" t="s">
        <v>1448</v>
      </c>
      <c r="I37" s="7">
        <v>44361.0</v>
      </c>
      <c r="J37" s="7">
        <v>44403.0</v>
      </c>
      <c r="K37" s="6" t="s">
        <v>664</v>
      </c>
      <c r="L37" s="6" t="s">
        <v>69</v>
      </c>
      <c r="M37" s="6" t="s">
        <v>1460</v>
      </c>
      <c r="Q37" s="6" t="s">
        <v>249</v>
      </c>
    </row>
    <row r="38" ht="15.75" customHeight="1">
      <c r="A38" s="6" t="s">
        <v>1445</v>
      </c>
      <c r="B38" s="6" t="s">
        <v>1461</v>
      </c>
      <c r="C38" s="6" t="s">
        <v>612</v>
      </c>
      <c r="D38" s="6" t="s">
        <v>1462</v>
      </c>
      <c r="E38" s="6" t="s">
        <v>1383</v>
      </c>
      <c r="F38" s="6" t="s">
        <v>26</v>
      </c>
      <c r="G38" s="6">
        <v>46214.0</v>
      </c>
      <c r="H38" s="6" t="s">
        <v>1448</v>
      </c>
      <c r="I38" s="7">
        <v>44361.0</v>
      </c>
      <c r="J38" s="7">
        <v>44399.0</v>
      </c>
      <c r="K38" s="6" t="s">
        <v>664</v>
      </c>
      <c r="L38" s="6" t="s">
        <v>69</v>
      </c>
      <c r="M38" s="6" t="s">
        <v>1463</v>
      </c>
      <c r="Q38" s="6" t="s">
        <v>249</v>
      </c>
    </row>
    <row r="39" ht="15.75" customHeight="1">
      <c r="A39" s="6" t="s">
        <v>1445</v>
      </c>
      <c r="B39" s="6" t="s">
        <v>1464</v>
      </c>
      <c r="C39" s="6" t="s">
        <v>612</v>
      </c>
      <c r="D39" s="6" t="s">
        <v>1465</v>
      </c>
      <c r="E39" s="6" t="s">
        <v>1383</v>
      </c>
      <c r="F39" s="6" t="s">
        <v>26</v>
      </c>
      <c r="G39" s="6">
        <v>46214.0</v>
      </c>
      <c r="H39" s="6" t="s">
        <v>1448</v>
      </c>
      <c r="I39" s="7">
        <v>44105.0</v>
      </c>
      <c r="J39" s="7">
        <v>44400.0</v>
      </c>
      <c r="K39" s="6" t="s">
        <v>28</v>
      </c>
      <c r="L39" s="6" t="s">
        <v>493</v>
      </c>
      <c r="M39" s="6" t="s">
        <v>1457</v>
      </c>
      <c r="Q39" s="6" t="s">
        <v>31</v>
      </c>
    </row>
    <row r="40" ht="15.75" customHeight="1">
      <c r="A40" s="6" t="s">
        <v>1466</v>
      </c>
      <c r="B40" s="6" t="s">
        <v>1467</v>
      </c>
      <c r="C40" s="6" t="s">
        <v>612</v>
      </c>
      <c r="D40" s="6" t="s">
        <v>1467</v>
      </c>
      <c r="E40" s="6" t="s">
        <v>1468</v>
      </c>
      <c r="F40" s="6" t="s">
        <v>26</v>
      </c>
      <c r="G40" s="6">
        <v>46217.0</v>
      </c>
      <c r="H40" s="6" t="s">
        <v>1469</v>
      </c>
      <c r="I40" s="7">
        <v>44105.0</v>
      </c>
      <c r="J40" s="7">
        <v>44393.0</v>
      </c>
      <c r="K40" s="6" t="s">
        <v>28</v>
      </c>
      <c r="L40" s="6" t="s">
        <v>1470</v>
      </c>
      <c r="M40" s="6" t="s">
        <v>498</v>
      </c>
      <c r="Q40" s="6" t="s">
        <v>31</v>
      </c>
    </row>
    <row r="41" ht="15.75" customHeight="1">
      <c r="A41" s="6" t="s">
        <v>1385</v>
      </c>
      <c r="B41" s="6" t="s">
        <v>1471</v>
      </c>
      <c r="C41" s="6" t="s">
        <v>612</v>
      </c>
      <c r="D41" s="6" t="s">
        <v>1472</v>
      </c>
      <c r="E41" s="6" t="s">
        <v>1399</v>
      </c>
      <c r="F41" s="6" t="s">
        <v>26</v>
      </c>
      <c r="G41" s="6">
        <v>46218.0</v>
      </c>
      <c r="H41" s="6" t="s">
        <v>1388</v>
      </c>
      <c r="I41" s="7">
        <v>44354.0</v>
      </c>
      <c r="J41" s="7">
        <v>44407.0</v>
      </c>
      <c r="K41" s="6" t="s">
        <v>28</v>
      </c>
      <c r="M41" s="6" t="s">
        <v>912</v>
      </c>
      <c r="Q41" s="6" t="s">
        <v>249</v>
      </c>
    </row>
    <row r="42" ht="15.75" customHeight="1">
      <c r="A42" s="6" t="s">
        <v>1385</v>
      </c>
      <c r="B42" s="6" t="s">
        <v>1473</v>
      </c>
      <c r="C42" s="6" t="s">
        <v>612</v>
      </c>
      <c r="D42" s="6" t="s">
        <v>1473</v>
      </c>
      <c r="E42" s="6" t="s">
        <v>1383</v>
      </c>
      <c r="F42" s="6" t="s">
        <v>26</v>
      </c>
      <c r="G42" s="6">
        <v>46218.0</v>
      </c>
      <c r="H42" s="6" t="s">
        <v>1388</v>
      </c>
      <c r="I42" s="7">
        <v>44354.0</v>
      </c>
      <c r="J42" s="7">
        <v>44407.0</v>
      </c>
      <c r="K42" s="6" t="s">
        <v>28</v>
      </c>
      <c r="P42" s="6" t="s">
        <v>1403</v>
      </c>
      <c r="Q42" s="6" t="s">
        <v>249</v>
      </c>
    </row>
    <row r="43" ht="15.75" customHeight="1">
      <c r="A43" s="6" t="s">
        <v>1385</v>
      </c>
      <c r="B43" s="6" t="s">
        <v>1474</v>
      </c>
      <c r="C43" s="6" t="s">
        <v>612</v>
      </c>
      <c r="D43" s="6" t="s">
        <v>1475</v>
      </c>
      <c r="E43" s="6" t="s">
        <v>1383</v>
      </c>
      <c r="F43" s="6" t="s">
        <v>26</v>
      </c>
      <c r="G43" s="6">
        <v>46218.0</v>
      </c>
      <c r="H43" s="6" t="s">
        <v>1388</v>
      </c>
      <c r="I43" s="7">
        <v>44361.0</v>
      </c>
      <c r="J43" s="7">
        <v>44407.0</v>
      </c>
      <c r="K43" s="6" t="s">
        <v>28</v>
      </c>
      <c r="L43" s="6" t="s">
        <v>216</v>
      </c>
      <c r="M43" s="6" t="s">
        <v>1476</v>
      </c>
      <c r="Q43" s="6" t="s">
        <v>31</v>
      </c>
    </row>
    <row r="44" ht="15.75" customHeight="1">
      <c r="A44" s="6" t="s">
        <v>1385</v>
      </c>
      <c r="B44" s="6" t="s">
        <v>1477</v>
      </c>
      <c r="C44" s="6" t="s">
        <v>612</v>
      </c>
      <c r="D44" s="6" t="s">
        <v>1478</v>
      </c>
      <c r="E44" s="6" t="s">
        <v>1383</v>
      </c>
      <c r="F44" s="6" t="s">
        <v>26</v>
      </c>
      <c r="G44" s="6">
        <v>46218.0</v>
      </c>
      <c r="H44" s="6" t="s">
        <v>1388</v>
      </c>
      <c r="I44" s="7">
        <v>44354.0</v>
      </c>
      <c r="J44" s="7">
        <v>44407.0</v>
      </c>
      <c r="K44" s="6" t="s">
        <v>28</v>
      </c>
      <c r="M44" s="6" t="s">
        <v>266</v>
      </c>
      <c r="Q44" s="6" t="s">
        <v>249</v>
      </c>
    </row>
    <row r="45" ht="15.75" customHeight="1">
      <c r="A45" s="6" t="s">
        <v>1385</v>
      </c>
      <c r="B45" s="6" t="s">
        <v>1479</v>
      </c>
      <c r="C45" s="6" t="s">
        <v>612</v>
      </c>
      <c r="D45" s="6" t="s">
        <v>1479</v>
      </c>
      <c r="E45" s="6" t="s">
        <v>1383</v>
      </c>
      <c r="F45" s="6" t="s">
        <v>26</v>
      </c>
      <c r="G45" s="6">
        <v>46218.0</v>
      </c>
      <c r="H45" s="6" t="s">
        <v>1388</v>
      </c>
      <c r="I45" s="7">
        <v>44348.0</v>
      </c>
      <c r="J45" s="7">
        <v>44407.0</v>
      </c>
      <c r="K45" s="6" t="s">
        <v>186</v>
      </c>
      <c r="P45" s="6" t="s">
        <v>1480</v>
      </c>
      <c r="Q45" s="6" t="s">
        <v>31</v>
      </c>
    </row>
    <row r="46" ht="15.75" customHeight="1">
      <c r="A46" s="6" t="s">
        <v>1481</v>
      </c>
      <c r="B46" s="6" t="s">
        <v>1482</v>
      </c>
      <c r="C46" s="6" t="s">
        <v>612</v>
      </c>
      <c r="D46" s="6" t="s">
        <v>1483</v>
      </c>
      <c r="E46" s="6" t="s">
        <v>1383</v>
      </c>
      <c r="F46" s="6" t="s">
        <v>26</v>
      </c>
      <c r="G46" s="6">
        <v>46219.0</v>
      </c>
      <c r="H46" s="6" t="s">
        <v>1484</v>
      </c>
      <c r="I46" s="7">
        <v>44110.0</v>
      </c>
      <c r="J46" s="7">
        <v>44400.0</v>
      </c>
      <c r="K46" s="6" t="s">
        <v>1485</v>
      </c>
      <c r="L46" s="6" t="s">
        <v>1486</v>
      </c>
      <c r="M46" s="6" t="s">
        <v>665</v>
      </c>
      <c r="Q46" s="6" t="s">
        <v>31</v>
      </c>
    </row>
    <row r="47" ht="15.75" customHeight="1">
      <c r="A47" s="6" t="s">
        <v>1385</v>
      </c>
      <c r="B47" s="6" t="s">
        <v>1487</v>
      </c>
      <c r="C47" s="6" t="s">
        <v>612</v>
      </c>
      <c r="D47" s="6" t="s">
        <v>1487</v>
      </c>
      <c r="E47" s="6" t="s">
        <v>1383</v>
      </c>
      <c r="F47" s="6" t="s">
        <v>26</v>
      </c>
      <c r="G47" s="6">
        <v>46219.0</v>
      </c>
      <c r="H47" s="6" t="s">
        <v>1388</v>
      </c>
      <c r="I47" s="7">
        <v>44361.0</v>
      </c>
      <c r="J47" s="7">
        <v>44407.0</v>
      </c>
      <c r="K47" s="6" t="s">
        <v>28</v>
      </c>
      <c r="L47" s="6" t="s">
        <v>244</v>
      </c>
      <c r="M47" s="6" t="s">
        <v>391</v>
      </c>
      <c r="Q47" s="6" t="s">
        <v>249</v>
      </c>
    </row>
    <row r="48" ht="15.75" customHeight="1">
      <c r="A48" s="6" t="s">
        <v>1385</v>
      </c>
      <c r="B48" s="6" t="s">
        <v>1488</v>
      </c>
      <c r="C48" s="6" t="s">
        <v>612</v>
      </c>
      <c r="D48" s="6" t="s">
        <v>1489</v>
      </c>
      <c r="E48" s="6" t="s">
        <v>1383</v>
      </c>
      <c r="F48" s="6" t="s">
        <v>26</v>
      </c>
      <c r="G48" s="6">
        <v>46219.0</v>
      </c>
      <c r="H48" s="6" t="s">
        <v>1388</v>
      </c>
      <c r="I48" s="7">
        <v>44354.0</v>
      </c>
      <c r="J48" s="7">
        <v>44400.0</v>
      </c>
      <c r="K48" s="6" t="s">
        <v>28</v>
      </c>
      <c r="L48" s="6" t="s">
        <v>409</v>
      </c>
      <c r="M48" s="6" t="s">
        <v>169</v>
      </c>
      <c r="Q48" s="6" t="s">
        <v>31</v>
      </c>
    </row>
    <row r="49" ht="15.75" customHeight="1">
      <c r="A49" s="6" t="s">
        <v>1490</v>
      </c>
      <c r="B49" s="6" t="s">
        <v>1491</v>
      </c>
      <c r="C49" s="6" t="s">
        <v>612</v>
      </c>
      <c r="D49" s="6" t="s">
        <v>1492</v>
      </c>
      <c r="E49" s="6" t="s">
        <v>1383</v>
      </c>
      <c r="F49" s="6" t="s">
        <v>26</v>
      </c>
      <c r="G49" s="6">
        <v>46219.0</v>
      </c>
      <c r="H49" s="6" t="s">
        <v>1493</v>
      </c>
      <c r="I49" s="7">
        <v>44089.0</v>
      </c>
      <c r="J49" s="7">
        <v>44377.0</v>
      </c>
      <c r="K49" s="6" t="s">
        <v>28</v>
      </c>
      <c r="L49" s="6" t="s">
        <v>1494</v>
      </c>
      <c r="M49" s="6" t="s">
        <v>924</v>
      </c>
      <c r="Q49" s="6" t="s">
        <v>31</v>
      </c>
    </row>
    <row r="50" ht="15.75" customHeight="1">
      <c r="A50" s="6" t="s">
        <v>1490</v>
      </c>
      <c r="B50" s="6" t="s">
        <v>1495</v>
      </c>
      <c r="C50" s="6" t="s">
        <v>612</v>
      </c>
      <c r="D50" s="6" t="s">
        <v>1496</v>
      </c>
      <c r="E50" s="6" t="s">
        <v>1383</v>
      </c>
      <c r="F50" s="6" t="s">
        <v>26</v>
      </c>
      <c r="G50" s="6">
        <v>46219.0</v>
      </c>
      <c r="H50" s="6" t="s">
        <v>1493</v>
      </c>
      <c r="I50" s="7">
        <v>44089.0</v>
      </c>
      <c r="J50" s="7">
        <v>44377.0</v>
      </c>
      <c r="K50" s="6" t="s">
        <v>28</v>
      </c>
      <c r="L50" s="6" t="s">
        <v>1494</v>
      </c>
      <c r="M50" s="6" t="s">
        <v>924</v>
      </c>
      <c r="Q50" s="6" t="s">
        <v>31</v>
      </c>
    </row>
    <row r="51" ht="15.75" customHeight="1">
      <c r="A51" s="6" t="s">
        <v>1385</v>
      </c>
      <c r="B51" s="6" t="s">
        <v>1497</v>
      </c>
      <c r="C51" s="6" t="s">
        <v>612</v>
      </c>
      <c r="D51" s="6" t="s">
        <v>1498</v>
      </c>
      <c r="E51" s="6" t="s">
        <v>1383</v>
      </c>
      <c r="F51" s="6" t="s">
        <v>26</v>
      </c>
      <c r="G51" s="6">
        <v>46220.0</v>
      </c>
      <c r="H51" s="6" t="s">
        <v>1388</v>
      </c>
      <c r="I51" s="7">
        <v>44348.0</v>
      </c>
      <c r="J51" s="7">
        <v>44407.0</v>
      </c>
      <c r="K51" s="6" t="s">
        <v>28</v>
      </c>
      <c r="L51" s="6" t="s">
        <v>374</v>
      </c>
      <c r="M51" s="6" t="s">
        <v>151</v>
      </c>
      <c r="Q51" s="6" t="s">
        <v>31</v>
      </c>
    </row>
    <row r="52" ht="15.75" customHeight="1">
      <c r="A52" s="6" t="s">
        <v>1373</v>
      </c>
      <c r="B52" s="6" t="s">
        <v>1499</v>
      </c>
      <c r="C52" s="6" t="s">
        <v>612</v>
      </c>
      <c r="D52" s="6" t="s">
        <v>1500</v>
      </c>
      <c r="E52" s="6" t="s">
        <v>1383</v>
      </c>
      <c r="F52" s="6" t="s">
        <v>26</v>
      </c>
      <c r="G52" s="6">
        <v>46221.0</v>
      </c>
      <c r="H52" s="6" t="s">
        <v>1377</v>
      </c>
      <c r="I52" s="7">
        <v>44105.0</v>
      </c>
      <c r="J52" s="7">
        <v>44407.0</v>
      </c>
      <c r="K52" s="6" t="s">
        <v>28</v>
      </c>
      <c r="L52" s="6" t="s">
        <v>1501</v>
      </c>
      <c r="M52" s="6" t="s">
        <v>74</v>
      </c>
      <c r="Q52" s="6" t="s">
        <v>31</v>
      </c>
    </row>
    <row r="53" ht="15.75" customHeight="1">
      <c r="A53" s="6" t="s">
        <v>1373</v>
      </c>
      <c r="B53" s="6" t="s">
        <v>1502</v>
      </c>
      <c r="C53" s="6" t="s">
        <v>612</v>
      </c>
      <c r="D53" s="6" t="s">
        <v>1503</v>
      </c>
      <c r="E53" s="6" t="s">
        <v>1383</v>
      </c>
      <c r="F53" s="6" t="s">
        <v>26</v>
      </c>
      <c r="G53" s="6">
        <v>46221.0</v>
      </c>
      <c r="H53" s="6" t="s">
        <v>1377</v>
      </c>
      <c r="I53" s="7">
        <v>44354.0</v>
      </c>
      <c r="J53" s="7">
        <v>44400.0</v>
      </c>
      <c r="K53" s="6" t="s">
        <v>28</v>
      </c>
      <c r="M53" s="6" t="s">
        <v>1504</v>
      </c>
      <c r="Q53" s="6" t="s">
        <v>249</v>
      </c>
    </row>
    <row r="54" ht="15.75" customHeight="1">
      <c r="A54" s="6" t="s">
        <v>1373</v>
      </c>
      <c r="B54" s="6" t="s">
        <v>1505</v>
      </c>
      <c r="C54" s="6" t="s">
        <v>612</v>
      </c>
      <c r="D54" s="6" t="s">
        <v>1506</v>
      </c>
      <c r="E54" s="6" t="s">
        <v>1383</v>
      </c>
      <c r="F54" s="6" t="s">
        <v>26</v>
      </c>
      <c r="G54" s="6">
        <v>46221.0</v>
      </c>
      <c r="H54" s="6" t="s">
        <v>1377</v>
      </c>
      <c r="I54" s="7">
        <v>44354.0</v>
      </c>
      <c r="J54" s="7">
        <v>44407.0</v>
      </c>
      <c r="K54" s="6" t="s">
        <v>28</v>
      </c>
      <c r="M54" s="6" t="s">
        <v>1046</v>
      </c>
      <c r="Q54" s="6" t="s">
        <v>249</v>
      </c>
    </row>
    <row r="55" ht="15.75" customHeight="1">
      <c r="A55" s="6" t="s">
        <v>1373</v>
      </c>
      <c r="B55" s="6" t="s">
        <v>1507</v>
      </c>
      <c r="C55" s="6" t="s">
        <v>612</v>
      </c>
      <c r="D55" s="6" t="s">
        <v>1508</v>
      </c>
      <c r="E55" s="6" t="s">
        <v>1383</v>
      </c>
      <c r="F55" s="6" t="s">
        <v>26</v>
      </c>
      <c r="G55" s="6">
        <v>46221.0</v>
      </c>
      <c r="H55" s="6" t="s">
        <v>1377</v>
      </c>
      <c r="I55" s="7">
        <v>44105.0</v>
      </c>
      <c r="J55" s="7">
        <v>44407.0</v>
      </c>
      <c r="K55" s="6" t="s">
        <v>28</v>
      </c>
      <c r="L55" s="6" t="s">
        <v>949</v>
      </c>
      <c r="M55" s="6" t="s">
        <v>70</v>
      </c>
      <c r="Q55" s="6" t="s">
        <v>31</v>
      </c>
    </row>
    <row r="56" ht="15.75" customHeight="1">
      <c r="A56" s="6" t="s">
        <v>1373</v>
      </c>
      <c r="B56" s="6" t="s">
        <v>1509</v>
      </c>
      <c r="C56" s="6" t="s">
        <v>612</v>
      </c>
      <c r="D56" s="6" t="s">
        <v>1510</v>
      </c>
      <c r="E56" s="6" t="s">
        <v>1383</v>
      </c>
      <c r="F56" s="6" t="s">
        <v>26</v>
      </c>
      <c r="G56" s="6">
        <v>46221.0</v>
      </c>
      <c r="H56" s="6" t="s">
        <v>1377</v>
      </c>
      <c r="I56" s="7">
        <v>44105.0</v>
      </c>
      <c r="J56" s="7">
        <v>44407.0</v>
      </c>
      <c r="K56" s="6" t="s">
        <v>28</v>
      </c>
      <c r="L56" s="6" t="s">
        <v>224</v>
      </c>
      <c r="M56" s="6" t="s">
        <v>70</v>
      </c>
      <c r="Q56" s="6" t="s">
        <v>31</v>
      </c>
    </row>
    <row r="57" ht="15.75" customHeight="1">
      <c r="A57" s="6" t="s">
        <v>1373</v>
      </c>
      <c r="B57" s="6" t="s">
        <v>1511</v>
      </c>
      <c r="C57" s="6" t="s">
        <v>612</v>
      </c>
      <c r="D57" s="6" t="s">
        <v>1512</v>
      </c>
      <c r="E57" s="6" t="s">
        <v>1383</v>
      </c>
      <c r="F57" s="6" t="s">
        <v>26</v>
      </c>
      <c r="G57" s="6">
        <v>46221.0</v>
      </c>
      <c r="H57" s="6" t="s">
        <v>1377</v>
      </c>
      <c r="I57" s="7">
        <v>44105.0</v>
      </c>
      <c r="J57" s="7">
        <v>44407.0</v>
      </c>
      <c r="K57" s="6" t="s">
        <v>28</v>
      </c>
      <c r="L57" s="6" t="s">
        <v>224</v>
      </c>
      <c r="M57" s="6" t="s">
        <v>1032</v>
      </c>
      <c r="Q57" s="6" t="s">
        <v>249</v>
      </c>
    </row>
    <row r="58" ht="15.75" customHeight="1">
      <c r="A58" s="6" t="s">
        <v>1385</v>
      </c>
      <c r="B58" s="6" t="s">
        <v>1513</v>
      </c>
      <c r="C58" s="6" t="s">
        <v>612</v>
      </c>
      <c r="D58" s="6" t="s">
        <v>1514</v>
      </c>
      <c r="E58" s="6" t="s">
        <v>1383</v>
      </c>
      <c r="F58" s="6" t="s">
        <v>26</v>
      </c>
      <c r="G58" s="6">
        <v>46221.0</v>
      </c>
      <c r="H58" s="6" t="s">
        <v>1388</v>
      </c>
      <c r="I58" s="7">
        <v>44354.0</v>
      </c>
      <c r="J58" s="7">
        <v>44407.0</v>
      </c>
      <c r="K58" s="6" t="s">
        <v>28</v>
      </c>
      <c r="M58" s="6" t="s">
        <v>391</v>
      </c>
      <c r="Q58" s="6" t="s">
        <v>249</v>
      </c>
    </row>
    <row r="59" ht="15.75" customHeight="1">
      <c r="A59" s="6" t="s">
        <v>1445</v>
      </c>
      <c r="B59" s="6" t="s">
        <v>1515</v>
      </c>
      <c r="C59" s="6" t="s">
        <v>612</v>
      </c>
      <c r="D59" s="6" t="s">
        <v>1516</v>
      </c>
      <c r="E59" s="6" t="s">
        <v>1383</v>
      </c>
      <c r="F59" s="6" t="s">
        <v>26</v>
      </c>
      <c r="G59" s="6">
        <v>46222.0</v>
      </c>
      <c r="H59" s="6" t="s">
        <v>1448</v>
      </c>
      <c r="I59" s="7">
        <v>44361.0</v>
      </c>
      <c r="J59" s="7">
        <v>44399.0</v>
      </c>
      <c r="K59" s="6" t="s">
        <v>664</v>
      </c>
      <c r="L59" s="6" t="s">
        <v>69</v>
      </c>
      <c r="M59" s="6" t="s">
        <v>717</v>
      </c>
      <c r="Q59" s="6" t="s">
        <v>249</v>
      </c>
    </row>
    <row r="60" ht="15.75" customHeight="1">
      <c r="A60" s="6" t="s">
        <v>1445</v>
      </c>
      <c r="B60" s="6" t="s">
        <v>1517</v>
      </c>
      <c r="C60" s="6" t="s">
        <v>612</v>
      </c>
      <c r="D60" s="6" t="s">
        <v>1518</v>
      </c>
      <c r="E60" s="6" t="s">
        <v>1383</v>
      </c>
      <c r="F60" s="6" t="s">
        <v>26</v>
      </c>
      <c r="G60" s="6">
        <v>46222.0</v>
      </c>
      <c r="H60" s="6" t="s">
        <v>1448</v>
      </c>
      <c r="I60" s="7">
        <v>44361.0</v>
      </c>
      <c r="J60" s="7">
        <v>44399.0</v>
      </c>
      <c r="K60" s="6" t="s">
        <v>664</v>
      </c>
      <c r="L60" s="6" t="s">
        <v>69</v>
      </c>
      <c r="M60" s="6" t="s">
        <v>1519</v>
      </c>
      <c r="Q60" s="6" t="s">
        <v>249</v>
      </c>
    </row>
    <row r="61" ht="15.75" customHeight="1">
      <c r="A61" s="6" t="s">
        <v>1385</v>
      </c>
      <c r="B61" s="6" t="s">
        <v>1520</v>
      </c>
      <c r="C61" s="6" t="s">
        <v>612</v>
      </c>
      <c r="D61" s="6" t="s">
        <v>1521</v>
      </c>
      <c r="E61" s="6" t="s">
        <v>1383</v>
      </c>
      <c r="F61" s="6" t="s">
        <v>26</v>
      </c>
      <c r="G61" s="6">
        <v>46222.0</v>
      </c>
      <c r="H61" s="6" t="s">
        <v>1388</v>
      </c>
      <c r="I61" s="7">
        <v>44354.0</v>
      </c>
      <c r="J61" s="7">
        <v>44407.0</v>
      </c>
      <c r="K61" s="6" t="s">
        <v>28</v>
      </c>
      <c r="M61" s="6" t="s">
        <v>391</v>
      </c>
      <c r="Q61" s="6" t="s">
        <v>249</v>
      </c>
    </row>
    <row r="62" ht="15.75" customHeight="1">
      <c r="A62" s="6" t="s">
        <v>1385</v>
      </c>
      <c r="B62" s="6" t="s">
        <v>1522</v>
      </c>
      <c r="C62" s="6" t="s">
        <v>612</v>
      </c>
      <c r="D62" s="6" t="s">
        <v>1523</v>
      </c>
      <c r="E62" s="6" t="s">
        <v>1383</v>
      </c>
      <c r="F62" s="6" t="s">
        <v>26</v>
      </c>
      <c r="G62" s="6">
        <v>46222.0</v>
      </c>
      <c r="H62" s="6" t="s">
        <v>1388</v>
      </c>
      <c r="I62" s="7">
        <v>44354.0</v>
      </c>
      <c r="J62" s="7">
        <v>44407.0</v>
      </c>
      <c r="K62" s="6" t="s">
        <v>28</v>
      </c>
      <c r="P62" s="6" t="s">
        <v>417</v>
      </c>
      <c r="Q62" s="6" t="s">
        <v>249</v>
      </c>
    </row>
    <row r="63" ht="15.75" customHeight="1">
      <c r="A63" s="6" t="s">
        <v>1445</v>
      </c>
      <c r="B63" s="6" t="s">
        <v>1524</v>
      </c>
      <c r="C63" s="6" t="s">
        <v>612</v>
      </c>
      <c r="D63" s="6" t="s">
        <v>1525</v>
      </c>
      <c r="E63" s="6" t="s">
        <v>1383</v>
      </c>
      <c r="F63" s="6" t="s">
        <v>26</v>
      </c>
      <c r="G63" s="6">
        <v>46224.0</v>
      </c>
      <c r="H63" s="6" t="s">
        <v>1448</v>
      </c>
      <c r="I63" s="7">
        <v>44361.0</v>
      </c>
      <c r="J63" s="7">
        <v>44403.0</v>
      </c>
      <c r="K63" s="6" t="s">
        <v>1526</v>
      </c>
      <c r="L63" s="6" t="s">
        <v>69</v>
      </c>
      <c r="M63" s="6" t="s">
        <v>1527</v>
      </c>
      <c r="Q63" s="6" t="s">
        <v>249</v>
      </c>
    </row>
    <row r="64" ht="15.75" customHeight="1">
      <c r="A64" s="6" t="s">
        <v>1380</v>
      </c>
      <c r="B64" s="6" t="s">
        <v>1528</v>
      </c>
      <c r="C64" s="6" t="s">
        <v>612</v>
      </c>
      <c r="D64" s="6" t="s">
        <v>1529</v>
      </c>
      <c r="E64" s="6" t="s">
        <v>1383</v>
      </c>
      <c r="F64" s="6" t="s">
        <v>26</v>
      </c>
      <c r="G64" s="6">
        <v>46224.0</v>
      </c>
      <c r="H64" s="6" t="s">
        <v>1384</v>
      </c>
      <c r="I64" s="7">
        <v>44105.0</v>
      </c>
      <c r="J64" s="7">
        <v>44351.0</v>
      </c>
      <c r="K64" s="6" t="s">
        <v>28</v>
      </c>
      <c r="L64" s="6" t="s">
        <v>1530</v>
      </c>
      <c r="M64" s="6" t="s">
        <v>1032</v>
      </c>
      <c r="Q64" s="6" t="s">
        <v>31</v>
      </c>
    </row>
    <row r="65" ht="15.75" customHeight="1">
      <c r="A65" s="6" t="s">
        <v>1385</v>
      </c>
      <c r="B65" s="6" t="s">
        <v>1531</v>
      </c>
      <c r="C65" s="6" t="s">
        <v>612</v>
      </c>
      <c r="D65" s="6" t="s">
        <v>1532</v>
      </c>
      <c r="E65" s="6" t="s">
        <v>1383</v>
      </c>
      <c r="F65" s="6" t="s">
        <v>26</v>
      </c>
      <c r="G65" s="6">
        <v>46224.0</v>
      </c>
      <c r="H65" s="6" t="s">
        <v>1388</v>
      </c>
      <c r="I65" s="7">
        <v>44354.0</v>
      </c>
      <c r="J65" s="7">
        <v>44407.0</v>
      </c>
      <c r="K65" s="6" t="s">
        <v>28</v>
      </c>
      <c r="M65" s="6" t="s">
        <v>583</v>
      </c>
      <c r="Q65" s="6" t="s">
        <v>249</v>
      </c>
    </row>
    <row r="66" ht="15.75" customHeight="1">
      <c r="A66" s="6" t="s">
        <v>1385</v>
      </c>
      <c r="B66" s="6" t="s">
        <v>1533</v>
      </c>
      <c r="C66" s="6" t="s">
        <v>612</v>
      </c>
      <c r="D66" s="6" t="s">
        <v>1534</v>
      </c>
      <c r="E66" s="6" t="s">
        <v>1383</v>
      </c>
      <c r="F66" s="6" t="s">
        <v>26</v>
      </c>
      <c r="G66" s="6">
        <v>46224.0</v>
      </c>
      <c r="H66" s="6" t="s">
        <v>1388</v>
      </c>
      <c r="I66" s="7">
        <v>44354.0</v>
      </c>
      <c r="J66" s="7">
        <v>44407.0</v>
      </c>
      <c r="K66" s="6" t="s">
        <v>28</v>
      </c>
      <c r="P66" s="6" t="s">
        <v>1403</v>
      </c>
      <c r="Q66" s="6" t="s">
        <v>249</v>
      </c>
    </row>
    <row r="67" ht="15.75" customHeight="1">
      <c r="A67" s="6" t="s">
        <v>1535</v>
      </c>
      <c r="B67" s="6" t="s">
        <v>1536</v>
      </c>
      <c r="C67" s="6" t="s">
        <v>612</v>
      </c>
      <c r="D67" s="6" t="s">
        <v>1537</v>
      </c>
      <c r="E67" s="6" t="s">
        <v>1383</v>
      </c>
      <c r="F67" s="6" t="s">
        <v>26</v>
      </c>
      <c r="G67" s="6">
        <v>46226.0</v>
      </c>
      <c r="H67" s="6" t="s">
        <v>1538</v>
      </c>
      <c r="I67" s="7">
        <v>44354.0</v>
      </c>
      <c r="J67" s="7">
        <v>44393.0</v>
      </c>
      <c r="K67" s="6" t="s">
        <v>28</v>
      </c>
      <c r="M67" s="6" t="s">
        <v>857</v>
      </c>
      <c r="Q67" s="6" t="s">
        <v>31</v>
      </c>
    </row>
    <row r="68" ht="15.75" customHeight="1">
      <c r="A68" s="6" t="s">
        <v>1535</v>
      </c>
      <c r="B68" s="6" t="s">
        <v>1539</v>
      </c>
      <c r="C68" s="6" t="s">
        <v>612</v>
      </c>
      <c r="D68" s="6" t="s">
        <v>1540</v>
      </c>
      <c r="E68" s="6" t="s">
        <v>1541</v>
      </c>
      <c r="F68" s="6" t="s">
        <v>26</v>
      </c>
      <c r="G68" s="6">
        <v>46226.0</v>
      </c>
      <c r="H68" s="6" t="s">
        <v>1538</v>
      </c>
      <c r="I68" s="7">
        <v>44351.0</v>
      </c>
      <c r="J68" s="7">
        <v>44400.0</v>
      </c>
      <c r="K68" s="6" t="s">
        <v>43</v>
      </c>
      <c r="L68" s="6" t="s">
        <v>69</v>
      </c>
      <c r="M68" s="6" t="s">
        <v>1542</v>
      </c>
      <c r="Q68" s="6" t="s">
        <v>249</v>
      </c>
    </row>
    <row r="69" ht="15.75" customHeight="1">
      <c r="A69" s="6" t="s">
        <v>1535</v>
      </c>
      <c r="B69" s="6" t="s">
        <v>1543</v>
      </c>
      <c r="C69" s="6" t="s">
        <v>612</v>
      </c>
      <c r="D69" s="6" t="s">
        <v>1544</v>
      </c>
      <c r="E69" s="6" t="s">
        <v>1383</v>
      </c>
      <c r="F69" s="6" t="s">
        <v>26</v>
      </c>
      <c r="G69" s="6">
        <v>46226.0</v>
      </c>
      <c r="H69" s="6" t="s">
        <v>1538</v>
      </c>
      <c r="I69" s="7">
        <v>44351.0</v>
      </c>
      <c r="J69" s="7">
        <v>44400.0</v>
      </c>
      <c r="K69" s="6" t="s">
        <v>43</v>
      </c>
      <c r="L69" s="6" t="s">
        <v>69</v>
      </c>
      <c r="M69" s="6" t="s">
        <v>1545</v>
      </c>
      <c r="Q69" s="6" t="s">
        <v>249</v>
      </c>
    </row>
    <row r="70" ht="15.75" customHeight="1">
      <c r="A70" s="6" t="s">
        <v>1535</v>
      </c>
      <c r="B70" s="6" t="s">
        <v>1546</v>
      </c>
      <c r="C70" s="6" t="s">
        <v>612</v>
      </c>
      <c r="D70" s="6" t="s">
        <v>1547</v>
      </c>
      <c r="E70" s="6" t="s">
        <v>1383</v>
      </c>
      <c r="F70" s="6" t="s">
        <v>26</v>
      </c>
      <c r="G70" s="6">
        <v>46226.0</v>
      </c>
      <c r="H70" s="6" t="s">
        <v>1538</v>
      </c>
      <c r="I70" s="7">
        <v>44351.0</v>
      </c>
      <c r="J70" s="7">
        <v>44400.0</v>
      </c>
      <c r="K70" s="6" t="s">
        <v>43</v>
      </c>
      <c r="L70" s="6" t="s">
        <v>69</v>
      </c>
      <c r="M70" s="6" t="s">
        <v>1548</v>
      </c>
      <c r="Q70" s="6" t="s">
        <v>249</v>
      </c>
    </row>
    <row r="71" ht="15.75" customHeight="1">
      <c r="A71" s="6" t="s">
        <v>1535</v>
      </c>
      <c r="B71" s="6" t="s">
        <v>1549</v>
      </c>
      <c r="C71" s="6" t="s">
        <v>612</v>
      </c>
      <c r="D71" s="6" t="s">
        <v>1550</v>
      </c>
      <c r="E71" s="6" t="s">
        <v>1383</v>
      </c>
      <c r="F71" s="6" t="s">
        <v>26</v>
      </c>
      <c r="G71" s="6">
        <v>46226.0</v>
      </c>
      <c r="H71" s="6" t="s">
        <v>1538</v>
      </c>
      <c r="I71" s="7">
        <v>44351.0</v>
      </c>
      <c r="J71" s="7">
        <v>44400.0</v>
      </c>
      <c r="K71" s="6" t="s">
        <v>43</v>
      </c>
      <c r="L71" s="6" t="s">
        <v>69</v>
      </c>
      <c r="M71" s="6" t="s">
        <v>402</v>
      </c>
      <c r="Q71" s="6" t="s">
        <v>31</v>
      </c>
    </row>
    <row r="72" ht="15.75" customHeight="1">
      <c r="A72" s="6" t="s">
        <v>1380</v>
      </c>
      <c r="B72" s="6" t="s">
        <v>1551</v>
      </c>
      <c r="C72" s="6" t="s">
        <v>612</v>
      </c>
      <c r="D72" s="6" t="s">
        <v>1552</v>
      </c>
      <c r="E72" s="6" t="s">
        <v>1383</v>
      </c>
      <c r="F72" s="6" t="s">
        <v>26</v>
      </c>
      <c r="G72" s="6">
        <v>46226.0</v>
      </c>
      <c r="H72" s="6" t="s">
        <v>1384</v>
      </c>
      <c r="I72" s="7">
        <v>44105.0</v>
      </c>
      <c r="J72" s="7">
        <v>44351.0</v>
      </c>
      <c r="K72" s="6" t="s">
        <v>28</v>
      </c>
      <c r="L72" s="6" t="s">
        <v>1553</v>
      </c>
      <c r="M72" s="6" t="s">
        <v>1032</v>
      </c>
      <c r="Q72" s="6" t="s">
        <v>31</v>
      </c>
    </row>
    <row r="73" ht="15.75" customHeight="1">
      <c r="A73" s="6" t="s">
        <v>1385</v>
      </c>
      <c r="B73" s="6" t="s">
        <v>1554</v>
      </c>
      <c r="C73" s="6" t="s">
        <v>612</v>
      </c>
      <c r="D73" s="6" t="s">
        <v>1555</v>
      </c>
      <c r="E73" s="6" t="s">
        <v>1383</v>
      </c>
      <c r="F73" s="6" t="s">
        <v>26</v>
      </c>
      <c r="G73" s="6">
        <v>46226.0</v>
      </c>
      <c r="H73" s="6" t="s">
        <v>1388</v>
      </c>
      <c r="I73" s="7">
        <v>44361.0</v>
      </c>
      <c r="J73" s="7">
        <v>44400.0</v>
      </c>
      <c r="K73" s="6" t="s">
        <v>28</v>
      </c>
      <c r="L73" s="6" t="s">
        <v>493</v>
      </c>
      <c r="M73" s="6" t="s">
        <v>391</v>
      </c>
      <c r="Q73" s="6" t="s">
        <v>31</v>
      </c>
    </row>
    <row r="74" ht="15.75" customHeight="1">
      <c r="A74" s="6" t="s">
        <v>1466</v>
      </c>
      <c r="B74" s="6" t="s">
        <v>1556</v>
      </c>
      <c r="C74" s="6" t="s">
        <v>612</v>
      </c>
      <c r="D74" s="6" t="s">
        <v>1557</v>
      </c>
      <c r="E74" s="6" t="s">
        <v>1383</v>
      </c>
      <c r="F74" s="6" t="s">
        <v>26</v>
      </c>
      <c r="G74" s="6">
        <v>46227.0</v>
      </c>
      <c r="H74" s="6" t="s">
        <v>1469</v>
      </c>
      <c r="I74" s="7">
        <v>44354.0</v>
      </c>
      <c r="J74" s="7">
        <v>44393.0</v>
      </c>
      <c r="K74" s="6" t="s">
        <v>28</v>
      </c>
      <c r="M74" s="6" t="s">
        <v>1558</v>
      </c>
      <c r="Q74" s="6" t="s">
        <v>249</v>
      </c>
    </row>
    <row r="75" ht="15.75" customHeight="1">
      <c r="A75" s="6" t="s">
        <v>1466</v>
      </c>
      <c r="B75" s="6" t="s">
        <v>1559</v>
      </c>
      <c r="C75" s="6" t="s">
        <v>612</v>
      </c>
      <c r="D75" s="6" t="s">
        <v>1560</v>
      </c>
      <c r="E75" s="6" t="s">
        <v>1383</v>
      </c>
      <c r="F75" s="6" t="s">
        <v>26</v>
      </c>
      <c r="G75" s="6">
        <v>46227.0</v>
      </c>
      <c r="H75" s="6" t="s">
        <v>1469</v>
      </c>
      <c r="I75" s="7">
        <v>44166.0</v>
      </c>
      <c r="J75" s="7">
        <v>44393.0</v>
      </c>
      <c r="K75" s="6" t="s">
        <v>28</v>
      </c>
      <c r="L75" s="6" t="s">
        <v>150</v>
      </c>
      <c r="M75" s="6" t="s">
        <v>1561</v>
      </c>
      <c r="Q75" s="6" t="s">
        <v>31</v>
      </c>
    </row>
    <row r="76" ht="15.75" customHeight="1">
      <c r="A76" s="6" t="s">
        <v>1466</v>
      </c>
      <c r="B76" s="6" t="s">
        <v>1562</v>
      </c>
      <c r="C76" s="6" t="s">
        <v>612</v>
      </c>
      <c r="D76" s="6" t="s">
        <v>1563</v>
      </c>
      <c r="E76" s="6" t="s">
        <v>1383</v>
      </c>
      <c r="F76" s="6" t="s">
        <v>26</v>
      </c>
      <c r="G76" s="6">
        <v>46227.0</v>
      </c>
      <c r="H76" s="6" t="s">
        <v>1469</v>
      </c>
      <c r="I76" s="7">
        <v>44166.0</v>
      </c>
      <c r="J76" s="7">
        <v>44393.0</v>
      </c>
      <c r="K76" s="6" t="s">
        <v>28</v>
      </c>
      <c r="L76" s="6" t="s">
        <v>150</v>
      </c>
      <c r="M76" s="6" t="s">
        <v>516</v>
      </c>
      <c r="Q76" s="6" t="s">
        <v>249</v>
      </c>
    </row>
    <row r="77" ht="15.75" customHeight="1">
      <c r="A77" s="6" t="s">
        <v>1466</v>
      </c>
      <c r="B77" s="6" t="s">
        <v>1564</v>
      </c>
      <c r="C77" s="6" t="s">
        <v>612</v>
      </c>
      <c r="D77" s="6" t="s">
        <v>1564</v>
      </c>
      <c r="E77" s="6" t="s">
        <v>1383</v>
      </c>
      <c r="F77" s="6" t="s">
        <v>26</v>
      </c>
      <c r="G77" s="6">
        <v>46227.0</v>
      </c>
      <c r="H77" s="6" t="s">
        <v>1469</v>
      </c>
      <c r="I77" s="7">
        <v>44166.0</v>
      </c>
      <c r="J77" s="7">
        <v>44393.0</v>
      </c>
      <c r="K77" s="6" t="s">
        <v>28</v>
      </c>
      <c r="L77" s="6" t="s">
        <v>150</v>
      </c>
      <c r="M77" s="6" t="s">
        <v>1565</v>
      </c>
      <c r="Q77" s="6" t="s">
        <v>249</v>
      </c>
    </row>
    <row r="78" ht="15.75" customHeight="1">
      <c r="A78" s="6" t="s">
        <v>1466</v>
      </c>
      <c r="B78" s="6" t="s">
        <v>1566</v>
      </c>
      <c r="C78" s="6" t="s">
        <v>612</v>
      </c>
      <c r="D78" s="6" t="s">
        <v>1566</v>
      </c>
      <c r="E78" s="6" t="s">
        <v>1383</v>
      </c>
      <c r="F78" s="6" t="s">
        <v>26</v>
      </c>
      <c r="G78" s="6">
        <v>46227.0</v>
      </c>
      <c r="H78" s="6" t="s">
        <v>1469</v>
      </c>
      <c r="I78" s="7">
        <v>44166.0</v>
      </c>
      <c r="J78" s="7">
        <v>44393.0</v>
      </c>
      <c r="K78" s="6" t="s">
        <v>28</v>
      </c>
      <c r="L78" s="6" t="s">
        <v>150</v>
      </c>
      <c r="M78" s="6" t="s">
        <v>1567</v>
      </c>
      <c r="Q78" s="6" t="s">
        <v>249</v>
      </c>
    </row>
    <row r="79" ht="15.75" customHeight="1">
      <c r="A79" s="6" t="s">
        <v>1466</v>
      </c>
      <c r="B79" s="6" t="s">
        <v>1568</v>
      </c>
      <c r="C79" s="6" t="s">
        <v>612</v>
      </c>
      <c r="D79" s="6" t="s">
        <v>1569</v>
      </c>
      <c r="E79" s="6" t="s">
        <v>1468</v>
      </c>
      <c r="F79" s="6" t="s">
        <v>26</v>
      </c>
      <c r="G79" s="6">
        <v>46227.0</v>
      </c>
      <c r="H79" s="6" t="s">
        <v>1469</v>
      </c>
      <c r="I79" s="7">
        <v>44166.0</v>
      </c>
      <c r="J79" s="7">
        <v>44393.0</v>
      </c>
      <c r="K79" s="6" t="s">
        <v>28</v>
      </c>
      <c r="L79" s="6" t="s">
        <v>150</v>
      </c>
      <c r="M79" s="6" t="s">
        <v>45</v>
      </c>
      <c r="Q79" s="6" t="s">
        <v>31</v>
      </c>
    </row>
    <row r="80" ht="15.75" customHeight="1">
      <c r="A80" s="6" t="s">
        <v>1466</v>
      </c>
      <c r="B80" s="6" t="s">
        <v>1570</v>
      </c>
      <c r="C80" s="6" t="s">
        <v>612</v>
      </c>
      <c r="D80" s="6" t="s">
        <v>1571</v>
      </c>
      <c r="E80" s="6" t="s">
        <v>1383</v>
      </c>
      <c r="F80" s="6" t="s">
        <v>26</v>
      </c>
      <c r="G80" s="6">
        <v>46227.0</v>
      </c>
      <c r="H80" s="6" t="s">
        <v>1469</v>
      </c>
      <c r="I80" s="7">
        <v>44166.0</v>
      </c>
      <c r="J80" s="7">
        <v>44393.0</v>
      </c>
      <c r="K80" s="6" t="s">
        <v>28</v>
      </c>
      <c r="L80" s="6" t="s">
        <v>150</v>
      </c>
      <c r="M80" s="6" t="s">
        <v>868</v>
      </c>
      <c r="Q80" s="6" t="s">
        <v>249</v>
      </c>
    </row>
    <row r="81" ht="15.75" customHeight="1">
      <c r="A81" s="6" t="s">
        <v>1466</v>
      </c>
      <c r="B81" s="6" t="s">
        <v>1572</v>
      </c>
      <c r="C81" s="6" t="s">
        <v>612</v>
      </c>
      <c r="D81" s="6" t="s">
        <v>1221</v>
      </c>
      <c r="E81" s="6" t="s">
        <v>1383</v>
      </c>
      <c r="F81" s="6" t="s">
        <v>26</v>
      </c>
      <c r="G81" s="6">
        <v>46227.0</v>
      </c>
      <c r="H81" s="6" t="s">
        <v>1469</v>
      </c>
      <c r="I81" s="7">
        <v>44166.0</v>
      </c>
      <c r="J81" s="7">
        <v>44393.0</v>
      </c>
      <c r="K81" s="6" t="s">
        <v>28</v>
      </c>
      <c r="L81" s="6" t="s">
        <v>150</v>
      </c>
      <c r="M81" s="6" t="s">
        <v>1573</v>
      </c>
      <c r="Q81" s="6" t="s">
        <v>31</v>
      </c>
    </row>
    <row r="82" ht="15.75" customHeight="1">
      <c r="A82" s="6" t="s">
        <v>1466</v>
      </c>
      <c r="B82" s="6" t="s">
        <v>1574</v>
      </c>
      <c r="C82" s="6" t="s">
        <v>612</v>
      </c>
      <c r="D82" s="6" t="s">
        <v>1575</v>
      </c>
      <c r="E82" s="6" t="s">
        <v>1383</v>
      </c>
      <c r="F82" s="6" t="s">
        <v>26</v>
      </c>
      <c r="G82" s="6">
        <v>46227.0</v>
      </c>
      <c r="H82" s="6" t="s">
        <v>1469</v>
      </c>
      <c r="I82" s="7">
        <v>44166.0</v>
      </c>
      <c r="J82" s="7">
        <v>44393.0</v>
      </c>
      <c r="K82" s="6" t="s">
        <v>28</v>
      </c>
      <c r="L82" s="6" t="s">
        <v>493</v>
      </c>
      <c r="M82" s="6" t="s">
        <v>1576</v>
      </c>
      <c r="Q82" s="6" t="s">
        <v>31</v>
      </c>
    </row>
    <row r="83" ht="15.75" customHeight="1">
      <c r="A83" s="6" t="s">
        <v>1466</v>
      </c>
      <c r="B83" s="6" t="s">
        <v>1577</v>
      </c>
      <c r="C83" s="6" t="s">
        <v>612</v>
      </c>
      <c r="D83" s="6" t="s">
        <v>1577</v>
      </c>
      <c r="E83" s="6" t="s">
        <v>1468</v>
      </c>
      <c r="F83" s="6" t="s">
        <v>26</v>
      </c>
      <c r="G83" s="6">
        <v>46227.0</v>
      </c>
      <c r="H83" s="6" t="s">
        <v>1469</v>
      </c>
      <c r="I83" s="7">
        <v>44166.0</v>
      </c>
      <c r="J83" s="7">
        <v>44393.0</v>
      </c>
      <c r="K83" s="6" t="s">
        <v>28</v>
      </c>
      <c r="L83" s="6" t="s">
        <v>150</v>
      </c>
      <c r="M83" s="6" t="s">
        <v>1578</v>
      </c>
      <c r="Q83" s="6" t="s">
        <v>31</v>
      </c>
    </row>
    <row r="84" ht="15.75" customHeight="1">
      <c r="A84" s="6" t="s">
        <v>1466</v>
      </c>
      <c r="B84" s="6" t="s">
        <v>1579</v>
      </c>
      <c r="C84" s="6" t="s">
        <v>612</v>
      </c>
      <c r="D84" s="6" t="s">
        <v>1580</v>
      </c>
      <c r="E84" s="6" t="s">
        <v>1383</v>
      </c>
      <c r="F84" s="6" t="s">
        <v>26</v>
      </c>
      <c r="G84" s="6">
        <v>46227.0</v>
      </c>
      <c r="H84" s="6" t="s">
        <v>1469</v>
      </c>
      <c r="I84" s="7">
        <v>44166.0</v>
      </c>
      <c r="J84" s="7">
        <v>44393.0</v>
      </c>
      <c r="K84" s="6" t="s">
        <v>28</v>
      </c>
      <c r="L84" s="6" t="s">
        <v>150</v>
      </c>
      <c r="M84" s="6" t="s">
        <v>258</v>
      </c>
      <c r="Q84" s="6" t="s">
        <v>249</v>
      </c>
    </row>
    <row r="85" ht="15.75" customHeight="1">
      <c r="A85" s="6" t="s">
        <v>1466</v>
      </c>
      <c r="B85" s="6" t="s">
        <v>1581</v>
      </c>
      <c r="C85" s="6" t="s">
        <v>612</v>
      </c>
      <c r="D85" s="6" t="s">
        <v>1581</v>
      </c>
      <c r="E85" s="6" t="s">
        <v>1383</v>
      </c>
      <c r="F85" s="6" t="s">
        <v>26</v>
      </c>
      <c r="G85" s="6">
        <v>46227.0</v>
      </c>
      <c r="H85" s="6" t="s">
        <v>1469</v>
      </c>
      <c r="I85" s="7">
        <v>44105.0</v>
      </c>
      <c r="J85" s="7">
        <v>44393.0</v>
      </c>
      <c r="K85" s="6" t="s">
        <v>28</v>
      </c>
      <c r="L85" s="6" t="s">
        <v>1582</v>
      </c>
      <c r="M85" s="6" t="s">
        <v>159</v>
      </c>
      <c r="Q85" s="6" t="s">
        <v>31</v>
      </c>
    </row>
    <row r="86" ht="15.75" customHeight="1">
      <c r="A86" s="6" t="s">
        <v>1385</v>
      </c>
      <c r="B86" s="6" t="s">
        <v>1583</v>
      </c>
      <c r="C86" s="6" t="s">
        <v>612</v>
      </c>
      <c r="D86" s="6" t="s">
        <v>1584</v>
      </c>
      <c r="E86" s="6" t="s">
        <v>1383</v>
      </c>
      <c r="F86" s="6" t="s">
        <v>26</v>
      </c>
      <c r="G86" s="6">
        <v>46227.0</v>
      </c>
      <c r="H86" s="6" t="s">
        <v>1388</v>
      </c>
      <c r="I86" s="7">
        <v>44354.0</v>
      </c>
      <c r="J86" s="7">
        <v>44407.0</v>
      </c>
      <c r="K86" s="6" t="s">
        <v>28</v>
      </c>
      <c r="M86" s="6" t="s">
        <v>583</v>
      </c>
      <c r="Q86" s="6" t="s">
        <v>249</v>
      </c>
    </row>
    <row r="87" ht="15.75" customHeight="1">
      <c r="A87" s="6" t="s">
        <v>1385</v>
      </c>
      <c r="B87" s="6" t="s">
        <v>1585</v>
      </c>
      <c r="C87" s="6" t="s">
        <v>612</v>
      </c>
      <c r="D87" s="6" t="s">
        <v>1586</v>
      </c>
      <c r="E87" s="6" t="s">
        <v>1383</v>
      </c>
      <c r="F87" s="6" t="s">
        <v>26</v>
      </c>
      <c r="G87" s="6">
        <v>46227.0</v>
      </c>
      <c r="H87" s="6" t="s">
        <v>1388</v>
      </c>
      <c r="I87" s="7">
        <v>44354.0</v>
      </c>
      <c r="J87" s="7">
        <v>44407.0</v>
      </c>
      <c r="K87" s="6" t="s">
        <v>28</v>
      </c>
      <c r="M87" s="6" t="s">
        <v>391</v>
      </c>
      <c r="Q87" s="6" t="s">
        <v>249</v>
      </c>
    </row>
    <row r="88" ht="15.75" customHeight="1">
      <c r="A88" s="6" t="s">
        <v>1481</v>
      </c>
      <c r="B88" s="6" t="s">
        <v>1587</v>
      </c>
      <c r="C88" s="6" t="s">
        <v>612</v>
      </c>
      <c r="D88" s="6" t="s">
        <v>1588</v>
      </c>
      <c r="E88" s="6" t="s">
        <v>1383</v>
      </c>
      <c r="F88" s="6" t="s">
        <v>26</v>
      </c>
      <c r="G88" s="6">
        <v>46229.0</v>
      </c>
      <c r="H88" s="6" t="s">
        <v>1589</v>
      </c>
      <c r="I88" s="7">
        <v>44137.0</v>
      </c>
      <c r="J88" s="7">
        <v>44400.0</v>
      </c>
      <c r="K88" s="6" t="s">
        <v>28</v>
      </c>
      <c r="L88" s="6" t="s">
        <v>1590</v>
      </c>
      <c r="M88" s="6" t="s">
        <v>30</v>
      </c>
      <c r="Q88" s="6" t="s">
        <v>31</v>
      </c>
    </row>
    <row r="89" ht="15.75" customHeight="1">
      <c r="A89" s="6" t="s">
        <v>1385</v>
      </c>
      <c r="B89" s="6" t="s">
        <v>1591</v>
      </c>
      <c r="C89" s="6" t="s">
        <v>612</v>
      </c>
      <c r="D89" s="6" t="s">
        <v>1592</v>
      </c>
      <c r="E89" s="6" t="s">
        <v>1383</v>
      </c>
      <c r="F89" s="6" t="s">
        <v>26</v>
      </c>
      <c r="G89" s="6">
        <v>46229.0</v>
      </c>
      <c r="H89" s="6" t="s">
        <v>1388</v>
      </c>
      <c r="I89" s="7">
        <v>44354.0</v>
      </c>
      <c r="J89" s="7">
        <v>44407.0</v>
      </c>
      <c r="K89" s="6" t="s">
        <v>28</v>
      </c>
      <c r="P89" s="6" t="s">
        <v>1593</v>
      </c>
      <c r="Q89" s="6" t="s">
        <v>249</v>
      </c>
    </row>
    <row r="90" ht="15.75" customHeight="1">
      <c r="A90" s="6" t="s">
        <v>1445</v>
      </c>
      <c r="B90" s="6" t="s">
        <v>1594</v>
      </c>
      <c r="C90" s="6" t="s">
        <v>612</v>
      </c>
      <c r="D90" s="6" t="s">
        <v>1595</v>
      </c>
      <c r="E90" s="6" t="s">
        <v>1383</v>
      </c>
      <c r="F90" s="6" t="s">
        <v>26</v>
      </c>
      <c r="G90" s="6">
        <v>46231.0</v>
      </c>
      <c r="H90" s="6" t="s">
        <v>1448</v>
      </c>
      <c r="I90" s="7">
        <v>44361.0</v>
      </c>
      <c r="J90" s="7">
        <v>44399.0</v>
      </c>
      <c r="K90" s="6" t="s">
        <v>664</v>
      </c>
      <c r="L90" s="6" t="s">
        <v>69</v>
      </c>
      <c r="M90" s="6" t="s">
        <v>266</v>
      </c>
      <c r="Q90" s="6" t="s">
        <v>249</v>
      </c>
    </row>
    <row r="91" ht="15.75" customHeight="1">
      <c r="A91" s="6" t="s">
        <v>1385</v>
      </c>
      <c r="B91" s="6" t="s">
        <v>1596</v>
      </c>
      <c r="C91" s="6" t="s">
        <v>612</v>
      </c>
      <c r="D91" s="6" t="s">
        <v>1597</v>
      </c>
      <c r="E91" s="6" t="s">
        <v>1383</v>
      </c>
      <c r="F91" s="6" t="s">
        <v>26</v>
      </c>
      <c r="G91" s="6">
        <v>46231.0</v>
      </c>
      <c r="H91" s="6" t="s">
        <v>1388</v>
      </c>
      <c r="I91" s="7">
        <v>44354.0</v>
      </c>
      <c r="J91" s="7">
        <v>44405.0</v>
      </c>
      <c r="K91" s="6" t="s">
        <v>28</v>
      </c>
      <c r="L91" s="6" t="s">
        <v>409</v>
      </c>
      <c r="M91" s="6" t="s">
        <v>70</v>
      </c>
      <c r="Q91" s="6" t="s">
        <v>31</v>
      </c>
    </row>
    <row r="92" ht="15.75" customHeight="1">
      <c r="A92" s="6" t="s">
        <v>1535</v>
      </c>
      <c r="B92" s="6" t="s">
        <v>1598</v>
      </c>
      <c r="C92" s="6" t="s">
        <v>612</v>
      </c>
      <c r="D92" s="6" t="s">
        <v>1599</v>
      </c>
      <c r="E92" s="6" t="s">
        <v>1383</v>
      </c>
      <c r="F92" s="6" t="s">
        <v>26</v>
      </c>
      <c r="G92" s="6">
        <v>46235.0</v>
      </c>
      <c r="H92" s="6" t="s">
        <v>1538</v>
      </c>
      <c r="I92" s="7">
        <v>44351.0</v>
      </c>
      <c r="J92" s="7">
        <v>44400.0</v>
      </c>
      <c r="K92" s="6" t="s">
        <v>43</v>
      </c>
      <c r="L92" s="6" t="s">
        <v>69</v>
      </c>
      <c r="M92" s="6" t="s">
        <v>1542</v>
      </c>
      <c r="Q92" s="6" t="s">
        <v>249</v>
      </c>
    </row>
    <row r="93" ht="15.75" customHeight="1">
      <c r="A93" s="6" t="s">
        <v>1535</v>
      </c>
      <c r="B93" s="6" t="s">
        <v>1600</v>
      </c>
      <c r="C93" s="6" t="s">
        <v>612</v>
      </c>
      <c r="D93" s="6" t="s">
        <v>1601</v>
      </c>
      <c r="E93" s="6" t="s">
        <v>1383</v>
      </c>
      <c r="F93" s="6" t="s">
        <v>26</v>
      </c>
      <c r="G93" s="6">
        <v>46235.0</v>
      </c>
      <c r="H93" s="6" t="s">
        <v>1538</v>
      </c>
      <c r="I93" s="7">
        <v>44351.0</v>
      </c>
      <c r="J93" s="7">
        <v>44400.0</v>
      </c>
      <c r="K93" s="6" t="s">
        <v>43</v>
      </c>
      <c r="L93" s="6" t="s">
        <v>69</v>
      </c>
      <c r="M93" s="6" t="s">
        <v>1602</v>
      </c>
      <c r="Q93" s="6" t="s">
        <v>249</v>
      </c>
    </row>
    <row r="94" ht="15.75" customHeight="1">
      <c r="A94" s="6" t="s">
        <v>1385</v>
      </c>
      <c r="B94" s="6" t="s">
        <v>1603</v>
      </c>
      <c r="C94" s="6" t="s">
        <v>612</v>
      </c>
      <c r="D94" s="6" t="s">
        <v>1604</v>
      </c>
      <c r="E94" s="6" t="s">
        <v>1383</v>
      </c>
      <c r="F94" s="6" t="s">
        <v>26</v>
      </c>
      <c r="G94" s="6">
        <v>46235.0</v>
      </c>
      <c r="H94" s="6" t="s">
        <v>1388</v>
      </c>
      <c r="I94" s="7">
        <v>44354.0</v>
      </c>
      <c r="J94" s="7">
        <v>44407.0</v>
      </c>
      <c r="K94" s="6" t="s">
        <v>28</v>
      </c>
      <c r="M94" s="6" t="s">
        <v>169</v>
      </c>
      <c r="Q94" s="6" t="s">
        <v>31</v>
      </c>
    </row>
    <row r="95" ht="15.75" customHeight="1">
      <c r="A95" s="6" t="s">
        <v>1385</v>
      </c>
      <c r="B95" s="6" t="s">
        <v>1605</v>
      </c>
      <c r="C95" s="6" t="s">
        <v>612</v>
      </c>
      <c r="D95" s="6" t="s">
        <v>1606</v>
      </c>
      <c r="E95" s="6" t="s">
        <v>1383</v>
      </c>
      <c r="F95" s="6" t="s">
        <v>26</v>
      </c>
      <c r="G95" s="6">
        <v>46235.0</v>
      </c>
      <c r="H95" s="6" t="s">
        <v>1388</v>
      </c>
      <c r="I95" s="7">
        <v>44348.0</v>
      </c>
      <c r="J95" s="7">
        <v>44408.0</v>
      </c>
      <c r="K95" s="6" t="s">
        <v>28</v>
      </c>
      <c r="M95" s="6" t="s">
        <v>1440</v>
      </c>
      <c r="Q95" s="6" t="s">
        <v>31</v>
      </c>
    </row>
    <row r="96" ht="15.75" customHeight="1">
      <c r="A96" s="6" t="s">
        <v>1535</v>
      </c>
      <c r="B96" s="6" t="s">
        <v>1607</v>
      </c>
      <c r="C96" s="6" t="s">
        <v>612</v>
      </c>
      <c r="D96" s="6" t="s">
        <v>1608</v>
      </c>
      <c r="E96" s="6" t="s">
        <v>1383</v>
      </c>
      <c r="F96" s="6" t="s">
        <v>26</v>
      </c>
      <c r="G96" s="6">
        <v>46236.0</v>
      </c>
      <c r="H96" s="6" t="s">
        <v>1538</v>
      </c>
      <c r="I96" s="7">
        <v>44351.0</v>
      </c>
      <c r="J96" s="7">
        <v>44400.0</v>
      </c>
      <c r="K96" s="6" t="s">
        <v>43</v>
      </c>
      <c r="L96" s="6" t="s">
        <v>69</v>
      </c>
      <c r="M96" s="6" t="s">
        <v>1609</v>
      </c>
      <c r="Q96" s="6" t="s">
        <v>249</v>
      </c>
    </row>
    <row r="97" ht="15.75" customHeight="1">
      <c r="A97" s="6" t="s">
        <v>1535</v>
      </c>
      <c r="B97" s="6" t="s">
        <v>1610</v>
      </c>
      <c r="C97" s="6" t="s">
        <v>612</v>
      </c>
      <c r="D97" s="6" t="s">
        <v>1611</v>
      </c>
      <c r="E97" s="6" t="s">
        <v>1383</v>
      </c>
      <c r="F97" s="6" t="s">
        <v>26</v>
      </c>
      <c r="G97" s="6">
        <v>46236.0</v>
      </c>
      <c r="H97" s="6" t="s">
        <v>1538</v>
      </c>
      <c r="I97" s="7">
        <v>44351.0</v>
      </c>
      <c r="J97" s="7">
        <v>44400.0</v>
      </c>
      <c r="K97" s="6" t="s">
        <v>43</v>
      </c>
      <c r="L97" s="6" t="s">
        <v>69</v>
      </c>
      <c r="M97" s="6" t="s">
        <v>402</v>
      </c>
      <c r="Q97" s="6" t="s">
        <v>31</v>
      </c>
    </row>
    <row r="98" ht="15.75" customHeight="1">
      <c r="A98" s="6" t="s">
        <v>1385</v>
      </c>
      <c r="B98" s="6" t="s">
        <v>1612</v>
      </c>
      <c r="C98" s="6" t="s">
        <v>612</v>
      </c>
      <c r="D98" s="6" t="s">
        <v>1613</v>
      </c>
      <c r="E98" s="6" t="s">
        <v>1383</v>
      </c>
      <c r="F98" s="6" t="s">
        <v>26</v>
      </c>
      <c r="G98" s="6">
        <v>46236.0</v>
      </c>
      <c r="H98" s="6" t="s">
        <v>1388</v>
      </c>
      <c r="I98" s="7">
        <v>44352.0</v>
      </c>
      <c r="J98" s="7">
        <v>44408.0</v>
      </c>
      <c r="K98" s="6" t="s">
        <v>1019</v>
      </c>
      <c r="M98" s="6" t="s">
        <v>1440</v>
      </c>
      <c r="Q98" s="6" t="s">
        <v>249</v>
      </c>
    </row>
    <row r="99" ht="15.75" customHeight="1">
      <c r="A99" s="6" t="s">
        <v>1614</v>
      </c>
      <c r="B99" s="6" t="s">
        <v>1615</v>
      </c>
      <c r="C99" s="6" t="s">
        <v>612</v>
      </c>
      <c r="D99" s="6" t="s">
        <v>1616</v>
      </c>
      <c r="E99" s="6" t="s">
        <v>1383</v>
      </c>
      <c r="F99" s="6" t="s">
        <v>26</v>
      </c>
      <c r="G99" s="6">
        <v>46237.0</v>
      </c>
      <c r="H99" s="6" t="s">
        <v>1617</v>
      </c>
      <c r="I99" s="7">
        <v>44105.0</v>
      </c>
      <c r="J99" s="7">
        <v>44400.0</v>
      </c>
      <c r="K99" s="6" t="s">
        <v>28</v>
      </c>
      <c r="L99" s="6" t="s">
        <v>69</v>
      </c>
      <c r="M99" s="6" t="s">
        <v>583</v>
      </c>
      <c r="Q99" s="6" t="s">
        <v>31</v>
      </c>
    </row>
    <row r="100" ht="15.75" customHeight="1">
      <c r="A100" s="6" t="s">
        <v>1466</v>
      </c>
      <c r="B100" s="6" t="s">
        <v>1618</v>
      </c>
      <c r="C100" s="6" t="s">
        <v>612</v>
      </c>
      <c r="D100" s="6" t="s">
        <v>1619</v>
      </c>
      <c r="E100" s="6" t="s">
        <v>1383</v>
      </c>
      <c r="F100" s="6" t="s">
        <v>26</v>
      </c>
      <c r="G100" s="6">
        <v>46237.0</v>
      </c>
      <c r="H100" s="6" t="s">
        <v>1469</v>
      </c>
      <c r="I100" s="7">
        <v>44166.0</v>
      </c>
      <c r="J100" s="7">
        <v>44393.0</v>
      </c>
      <c r="K100" s="6" t="s">
        <v>28</v>
      </c>
      <c r="L100" s="6" t="s">
        <v>493</v>
      </c>
      <c r="M100" s="6" t="s">
        <v>460</v>
      </c>
      <c r="Q100" s="6" t="s">
        <v>249</v>
      </c>
    </row>
    <row r="101" ht="15.75" customHeight="1">
      <c r="A101" s="6" t="s">
        <v>1614</v>
      </c>
      <c r="B101" s="6" t="s">
        <v>1620</v>
      </c>
      <c r="C101" s="6" t="s">
        <v>612</v>
      </c>
      <c r="D101" s="6" t="s">
        <v>1621</v>
      </c>
      <c r="E101" s="6" t="s">
        <v>1383</v>
      </c>
      <c r="F101" s="6" t="s">
        <v>26</v>
      </c>
      <c r="G101" s="6">
        <v>46239.0</v>
      </c>
      <c r="H101" s="6" t="s">
        <v>1617</v>
      </c>
      <c r="I101" s="7">
        <v>44105.0</v>
      </c>
      <c r="J101" s="7">
        <v>44400.0</v>
      </c>
      <c r="K101" s="6" t="s">
        <v>28</v>
      </c>
      <c r="L101" s="6" t="s">
        <v>69</v>
      </c>
      <c r="M101" s="6" t="s">
        <v>391</v>
      </c>
      <c r="Q101" s="6" t="s">
        <v>31</v>
      </c>
    </row>
    <row r="102" ht="15.75" customHeight="1">
      <c r="A102" s="6" t="s">
        <v>1614</v>
      </c>
      <c r="B102" s="6" t="s">
        <v>1622</v>
      </c>
      <c r="C102" s="6" t="s">
        <v>612</v>
      </c>
      <c r="D102" s="6" t="s">
        <v>1623</v>
      </c>
      <c r="E102" s="6" t="s">
        <v>1383</v>
      </c>
      <c r="F102" s="6" t="s">
        <v>26</v>
      </c>
      <c r="G102" s="6">
        <v>46239.0</v>
      </c>
      <c r="H102" s="6" t="s">
        <v>1617</v>
      </c>
      <c r="I102" s="7">
        <v>44349.0</v>
      </c>
      <c r="J102" s="7">
        <v>44400.0</v>
      </c>
      <c r="K102" s="6" t="s">
        <v>28</v>
      </c>
      <c r="L102" s="6" t="s">
        <v>69</v>
      </c>
      <c r="M102" s="6" t="s">
        <v>266</v>
      </c>
      <c r="Q102" s="6" t="s">
        <v>31</v>
      </c>
    </row>
    <row r="103" ht="15.75" customHeight="1">
      <c r="A103" s="6" t="s">
        <v>1481</v>
      </c>
      <c r="B103" s="6" t="s">
        <v>1624</v>
      </c>
      <c r="C103" s="6" t="s">
        <v>612</v>
      </c>
      <c r="D103" s="6" t="s">
        <v>1625</v>
      </c>
      <c r="E103" s="6" t="s">
        <v>1399</v>
      </c>
      <c r="F103" s="6" t="s">
        <v>26</v>
      </c>
      <c r="G103" s="6">
        <v>46239.0</v>
      </c>
      <c r="H103" s="6" t="s">
        <v>1589</v>
      </c>
      <c r="I103" s="7">
        <v>44137.0</v>
      </c>
      <c r="J103" s="7">
        <v>44400.0</v>
      </c>
      <c r="K103" s="6" t="s">
        <v>28</v>
      </c>
      <c r="L103" s="6" t="s">
        <v>409</v>
      </c>
      <c r="M103" s="6" t="s">
        <v>391</v>
      </c>
      <c r="Q103" s="6" t="s">
        <v>31</v>
      </c>
    </row>
    <row r="104" ht="15.75" customHeight="1">
      <c r="A104" s="6" t="s">
        <v>1385</v>
      </c>
      <c r="B104" s="6" t="s">
        <v>1626</v>
      </c>
      <c r="C104" s="6" t="s">
        <v>612</v>
      </c>
      <c r="D104" s="6" t="s">
        <v>1627</v>
      </c>
      <c r="E104" s="6" t="s">
        <v>1383</v>
      </c>
      <c r="F104" s="6" t="s">
        <v>26</v>
      </c>
      <c r="G104" s="6">
        <v>46239.0</v>
      </c>
      <c r="H104" s="6" t="s">
        <v>1388</v>
      </c>
      <c r="I104" s="7">
        <v>44354.0</v>
      </c>
      <c r="J104" s="7">
        <v>44407.0</v>
      </c>
      <c r="K104" s="6" t="s">
        <v>28</v>
      </c>
      <c r="P104" s="6" t="s">
        <v>1628</v>
      </c>
      <c r="Q104" s="6" t="s">
        <v>249</v>
      </c>
    </row>
    <row r="105" ht="15.75" customHeight="1">
      <c r="A105" s="6" t="s">
        <v>1629</v>
      </c>
      <c r="B105" s="6" t="s">
        <v>1630</v>
      </c>
      <c r="C105" s="6" t="s">
        <v>612</v>
      </c>
      <c r="D105" s="6" t="s">
        <v>1631</v>
      </c>
      <c r="E105" s="6" t="s">
        <v>1383</v>
      </c>
      <c r="F105" s="6" t="s">
        <v>26</v>
      </c>
      <c r="G105" s="6">
        <v>46240.0</v>
      </c>
      <c r="H105" s="6" t="s">
        <v>1632</v>
      </c>
      <c r="I105" s="7">
        <v>44105.0</v>
      </c>
      <c r="J105" s="7">
        <v>44404.0</v>
      </c>
      <c r="K105" s="6" t="s">
        <v>28</v>
      </c>
      <c r="L105" s="6" t="s">
        <v>69</v>
      </c>
      <c r="M105" s="6" t="s">
        <v>1633</v>
      </c>
      <c r="Q105" s="6" t="s">
        <v>31</v>
      </c>
    </row>
    <row r="106" ht="15.75" customHeight="1">
      <c r="A106" s="6" t="s">
        <v>1629</v>
      </c>
      <c r="B106" s="6" t="s">
        <v>1634</v>
      </c>
      <c r="C106" s="6" t="s">
        <v>612</v>
      </c>
      <c r="D106" s="6" t="s">
        <v>1635</v>
      </c>
      <c r="E106" s="6" t="s">
        <v>1383</v>
      </c>
      <c r="F106" s="6" t="s">
        <v>26</v>
      </c>
      <c r="G106" s="6">
        <v>46240.0</v>
      </c>
      <c r="H106" s="6" t="s">
        <v>1632</v>
      </c>
      <c r="I106" s="7">
        <v>44354.0</v>
      </c>
      <c r="J106" s="7">
        <v>44393.0</v>
      </c>
      <c r="K106" s="6" t="s">
        <v>28</v>
      </c>
      <c r="L106" s="6" t="s">
        <v>69</v>
      </c>
      <c r="M106" s="6" t="s">
        <v>1633</v>
      </c>
      <c r="Q106" s="6" t="s">
        <v>31</v>
      </c>
    </row>
    <row r="107" ht="15.75" customHeight="1">
      <c r="A107" s="6" t="s">
        <v>1385</v>
      </c>
      <c r="B107" s="6" t="s">
        <v>1636</v>
      </c>
      <c r="C107" s="6" t="s">
        <v>612</v>
      </c>
      <c r="D107" s="6" t="s">
        <v>1637</v>
      </c>
      <c r="E107" s="6" t="s">
        <v>1383</v>
      </c>
      <c r="F107" s="6" t="s">
        <v>26</v>
      </c>
      <c r="G107" s="6">
        <v>46240.0</v>
      </c>
      <c r="H107" s="6" t="s">
        <v>1388</v>
      </c>
      <c r="I107" s="7">
        <v>44354.0</v>
      </c>
      <c r="J107" s="7">
        <v>44407.0</v>
      </c>
      <c r="K107" s="6" t="s">
        <v>28</v>
      </c>
      <c r="M107" s="6" t="s">
        <v>912</v>
      </c>
      <c r="Q107" s="6" t="s">
        <v>249</v>
      </c>
    </row>
    <row r="108" ht="15.75" customHeight="1">
      <c r="A108" s="6" t="s">
        <v>1373</v>
      </c>
      <c r="B108" s="6" t="s">
        <v>1638</v>
      </c>
      <c r="C108" s="6" t="s">
        <v>612</v>
      </c>
      <c r="D108" s="6" t="s">
        <v>1639</v>
      </c>
      <c r="E108" s="6" t="s">
        <v>1383</v>
      </c>
      <c r="F108" s="6" t="s">
        <v>26</v>
      </c>
      <c r="G108" s="6">
        <v>46241.0</v>
      </c>
      <c r="H108" s="6" t="s">
        <v>1377</v>
      </c>
      <c r="I108" s="7">
        <v>44354.0</v>
      </c>
      <c r="J108" s="7">
        <v>44407.0</v>
      </c>
      <c r="K108" s="6" t="s">
        <v>28</v>
      </c>
      <c r="M108" s="6" t="s">
        <v>391</v>
      </c>
      <c r="Q108" s="6" t="s">
        <v>249</v>
      </c>
    </row>
    <row r="109" ht="15.75" customHeight="1">
      <c r="A109" s="6" t="s">
        <v>1373</v>
      </c>
      <c r="B109" s="6" t="s">
        <v>1640</v>
      </c>
      <c r="C109" s="6" t="s">
        <v>612</v>
      </c>
      <c r="D109" s="6" t="s">
        <v>1641</v>
      </c>
      <c r="E109" s="6" t="s">
        <v>1383</v>
      </c>
      <c r="F109" s="6" t="s">
        <v>26</v>
      </c>
      <c r="G109" s="6">
        <v>46241.0</v>
      </c>
      <c r="H109" s="6" t="s">
        <v>1377</v>
      </c>
      <c r="I109" s="7">
        <v>44354.0</v>
      </c>
      <c r="J109" s="7">
        <v>44407.0</v>
      </c>
      <c r="K109" s="6" t="s">
        <v>28</v>
      </c>
      <c r="M109" s="6" t="s">
        <v>583</v>
      </c>
      <c r="Q109" s="6" t="s">
        <v>249</v>
      </c>
    </row>
    <row r="110" ht="15.75" customHeight="1">
      <c r="A110" s="6" t="s">
        <v>1373</v>
      </c>
      <c r="B110" s="6" t="s">
        <v>1642</v>
      </c>
      <c r="C110" s="6" t="s">
        <v>612</v>
      </c>
      <c r="D110" s="6" t="s">
        <v>1643</v>
      </c>
      <c r="E110" s="6" t="s">
        <v>1383</v>
      </c>
      <c r="F110" s="6" t="s">
        <v>26</v>
      </c>
      <c r="G110" s="6">
        <v>46241.0</v>
      </c>
      <c r="H110" s="6" t="s">
        <v>1377</v>
      </c>
      <c r="I110" s="7">
        <v>44348.0</v>
      </c>
      <c r="J110" s="7">
        <v>44407.0</v>
      </c>
      <c r="K110" s="6" t="s">
        <v>28</v>
      </c>
      <c r="M110" s="6" t="s">
        <v>391</v>
      </c>
      <c r="Q110" s="6" t="s">
        <v>249</v>
      </c>
    </row>
    <row r="111" ht="15.75" customHeight="1">
      <c r="A111" s="6" t="s">
        <v>1373</v>
      </c>
      <c r="B111" s="6" t="s">
        <v>1644</v>
      </c>
      <c r="C111" s="6" t="s">
        <v>612</v>
      </c>
      <c r="D111" s="6" t="s">
        <v>1645</v>
      </c>
      <c r="E111" s="6" t="s">
        <v>1383</v>
      </c>
      <c r="F111" s="6" t="s">
        <v>26</v>
      </c>
      <c r="G111" s="6">
        <v>46241.0</v>
      </c>
      <c r="H111" s="6" t="s">
        <v>1377</v>
      </c>
      <c r="I111" s="7">
        <v>44354.0</v>
      </c>
      <c r="J111" s="7">
        <v>44407.0</v>
      </c>
      <c r="K111" s="6" t="s">
        <v>28</v>
      </c>
      <c r="M111" s="6" t="s">
        <v>583</v>
      </c>
      <c r="Q111" s="6" t="s">
        <v>249</v>
      </c>
    </row>
    <row r="112" ht="15.75" customHeight="1">
      <c r="A112" s="6" t="s">
        <v>1445</v>
      </c>
      <c r="B112" s="6" t="s">
        <v>1646</v>
      </c>
      <c r="C112" s="6" t="s">
        <v>612</v>
      </c>
      <c r="D112" s="6" t="s">
        <v>1647</v>
      </c>
      <c r="E112" s="6" t="s">
        <v>1383</v>
      </c>
      <c r="F112" s="6" t="s">
        <v>26</v>
      </c>
      <c r="G112" s="6">
        <v>46241.0</v>
      </c>
      <c r="H112" s="6" t="s">
        <v>1448</v>
      </c>
      <c r="I112" s="7">
        <v>44361.0</v>
      </c>
      <c r="J112" s="7">
        <v>44399.0</v>
      </c>
      <c r="K112" s="6" t="s">
        <v>664</v>
      </c>
      <c r="L112" s="6" t="s">
        <v>69</v>
      </c>
      <c r="M112" s="6" t="s">
        <v>402</v>
      </c>
      <c r="Q112" s="6" t="s">
        <v>31</v>
      </c>
    </row>
    <row r="113" ht="15.75" customHeight="1">
      <c r="A113" s="6" t="s">
        <v>1445</v>
      </c>
      <c r="B113" s="6" t="s">
        <v>1648</v>
      </c>
      <c r="C113" s="6" t="s">
        <v>612</v>
      </c>
      <c r="D113" s="6" t="s">
        <v>1649</v>
      </c>
      <c r="E113" s="6" t="s">
        <v>1383</v>
      </c>
      <c r="F113" s="6" t="s">
        <v>26</v>
      </c>
      <c r="G113" s="6">
        <v>46241.0</v>
      </c>
      <c r="H113" s="6" t="s">
        <v>1448</v>
      </c>
      <c r="I113" s="7">
        <v>44361.0</v>
      </c>
      <c r="J113" s="7">
        <v>44399.0</v>
      </c>
      <c r="K113" s="6" t="s">
        <v>664</v>
      </c>
      <c r="L113" s="6" t="s">
        <v>69</v>
      </c>
      <c r="M113" s="6" t="s">
        <v>1650</v>
      </c>
      <c r="Q113" s="6" t="s">
        <v>249</v>
      </c>
    </row>
    <row r="114" ht="15.75" customHeight="1">
      <c r="A114" s="6" t="s">
        <v>1445</v>
      </c>
      <c r="B114" s="6" t="s">
        <v>1651</v>
      </c>
      <c r="C114" s="6" t="s">
        <v>612</v>
      </c>
      <c r="D114" s="6" t="s">
        <v>1652</v>
      </c>
      <c r="E114" s="6" t="s">
        <v>1383</v>
      </c>
      <c r="F114" s="6" t="s">
        <v>26</v>
      </c>
      <c r="G114" s="6">
        <v>46241.0</v>
      </c>
      <c r="H114" s="6" t="s">
        <v>1448</v>
      </c>
      <c r="I114" s="7">
        <v>44361.0</v>
      </c>
      <c r="J114" s="7">
        <v>44399.0</v>
      </c>
      <c r="K114" s="6" t="s">
        <v>664</v>
      </c>
      <c r="L114" s="6" t="s">
        <v>69</v>
      </c>
      <c r="M114" s="6" t="s">
        <v>1460</v>
      </c>
      <c r="Q114" s="6" t="s">
        <v>249</v>
      </c>
    </row>
    <row r="115" ht="15.75" customHeight="1">
      <c r="A115" s="6" t="s">
        <v>1445</v>
      </c>
      <c r="B115" s="6" t="s">
        <v>1653</v>
      </c>
      <c r="C115" s="6" t="s">
        <v>612</v>
      </c>
      <c r="D115" s="6" t="s">
        <v>1654</v>
      </c>
      <c r="E115" s="6" t="s">
        <v>1383</v>
      </c>
      <c r="F115" s="6" t="s">
        <v>26</v>
      </c>
      <c r="G115" s="6">
        <v>46241.0</v>
      </c>
      <c r="H115" s="6" t="s">
        <v>1448</v>
      </c>
      <c r="I115" s="7">
        <v>44105.0</v>
      </c>
      <c r="J115" s="7">
        <v>44400.0</v>
      </c>
      <c r="K115" s="6" t="s">
        <v>28</v>
      </c>
      <c r="L115" s="6" t="s">
        <v>949</v>
      </c>
      <c r="M115" s="6" t="s">
        <v>1655</v>
      </c>
      <c r="Q115" s="6" t="s">
        <v>31</v>
      </c>
    </row>
    <row r="116" ht="15.75" customHeight="1">
      <c r="A116" s="6" t="s">
        <v>1385</v>
      </c>
      <c r="B116" s="6" t="s">
        <v>1656</v>
      </c>
      <c r="C116" s="6" t="s">
        <v>612</v>
      </c>
      <c r="D116" s="6" t="s">
        <v>1657</v>
      </c>
      <c r="E116" s="6" t="s">
        <v>1383</v>
      </c>
      <c r="F116" s="6" t="s">
        <v>26</v>
      </c>
      <c r="G116" s="6">
        <v>46241.0</v>
      </c>
      <c r="H116" s="6" t="s">
        <v>1388</v>
      </c>
      <c r="I116" s="7">
        <v>44354.0</v>
      </c>
      <c r="J116" s="7">
        <v>44400.0</v>
      </c>
      <c r="K116" s="6" t="s">
        <v>28</v>
      </c>
      <c r="M116" s="6" t="s">
        <v>169</v>
      </c>
      <c r="Q116" s="6" t="s">
        <v>31</v>
      </c>
    </row>
    <row r="117" ht="15.75" customHeight="1">
      <c r="A117" s="6" t="s">
        <v>1658</v>
      </c>
      <c r="B117" s="6" t="s">
        <v>1659</v>
      </c>
      <c r="C117" s="6" t="s">
        <v>612</v>
      </c>
      <c r="D117" s="6" t="s">
        <v>1660</v>
      </c>
      <c r="E117" s="6" t="s">
        <v>1383</v>
      </c>
      <c r="F117" s="6" t="s">
        <v>26</v>
      </c>
      <c r="G117" s="6">
        <v>46254.0</v>
      </c>
      <c r="H117" s="6" t="s">
        <v>1661</v>
      </c>
      <c r="I117" s="7">
        <v>44105.0</v>
      </c>
      <c r="J117" s="7">
        <v>44372.0</v>
      </c>
      <c r="K117" s="6" t="s">
        <v>28</v>
      </c>
      <c r="L117" s="6" t="s">
        <v>374</v>
      </c>
      <c r="M117" s="6" t="s">
        <v>159</v>
      </c>
      <c r="Q117" s="6" t="s">
        <v>31</v>
      </c>
    </row>
    <row r="118" ht="15.75" customHeight="1">
      <c r="A118" s="6" t="s">
        <v>1658</v>
      </c>
      <c r="B118" s="6" t="s">
        <v>1662</v>
      </c>
      <c r="C118" s="6" t="s">
        <v>612</v>
      </c>
      <c r="D118" s="6" t="s">
        <v>1663</v>
      </c>
      <c r="E118" s="6" t="s">
        <v>1383</v>
      </c>
      <c r="F118" s="6" t="s">
        <v>26</v>
      </c>
      <c r="G118" s="6">
        <v>46254.0</v>
      </c>
      <c r="H118" s="6" t="s">
        <v>1661</v>
      </c>
      <c r="I118" s="7">
        <v>44105.0</v>
      </c>
      <c r="J118" s="7">
        <v>44400.0</v>
      </c>
      <c r="K118" s="6" t="s">
        <v>28</v>
      </c>
      <c r="L118" s="6" t="s">
        <v>374</v>
      </c>
      <c r="M118" s="6" t="s">
        <v>159</v>
      </c>
      <c r="Q118" s="6" t="s">
        <v>31</v>
      </c>
    </row>
    <row r="119" ht="15.75" customHeight="1">
      <c r="A119" s="6" t="s">
        <v>1658</v>
      </c>
      <c r="B119" s="6" t="s">
        <v>1664</v>
      </c>
      <c r="C119" s="6" t="s">
        <v>612</v>
      </c>
      <c r="D119" s="6" t="s">
        <v>1665</v>
      </c>
      <c r="E119" s="6" t="s">
        <v>1383</v>
      </c>
      <c r="F119" s="6" t="s">
        <v>26</v>
      </c>
      <c r="G119" s="6">
        <v>46254.0</v>
      </c>
      <c r="H119" s="6" t="s">
        <v>1661</v>
      </c>
      <c r="I119" s="7">
        <v>44105.0</v>
      </c>
      <c r="J119" s="7">
        <v>44372.0</v>
      </c>
      <c r="K119" s="6" t="s">
        <v>28</v>
      </c>
      <c r="L119" s="6" t="s">
        <v>374</v>
      </c>
      <c r="M119" s="6" t="s">
        <v>159</v>
      </c>
      <c r="Q119" s="6" t="s">
        <v>31</v>
      </c>
    </row>
    <row r="120" ht="15.75" customHeight="1">
      <c r="A120" s="6" t="s">
        <v>1658</v>
      </c>
      <c r="B120" s="6" t="s">
        <v>1666</v>
      </c>
      <c r="C120" s="6" t="s">
        <v>612</v>
      </c>
      <c r="D120" s="6" t="s">
        <v>1667</v>
      </c>
      <c r="E120" s="6" t="s">
        <v>1383</v>
      </c>
      <c r="F120" s="6" t="s">
        <v>26</v>
      </c>
      <c r="G120" s="6">
        <v>46254.0</v>
      </c>
      <c r="H120" s="6" t="s">
        <v>1661</v>
      </c>
      <c r="I120" s="7">
        <v>44105.0</v>
      </c>
      <c r="J120" s="7">
        <v>44372.0</v>
      </c>
      <c r="K120" s="6" t="s">
        <v>28</v>
      </c>
      <c r="L120" s="6" t="s">
        <v>374</v>
      </c>
      <c r="M120" s="6" t="s">
        <v>159</v>
      </c>
      <c r="Q120" s="6" t="s">
        <v>31</v>
      </c>
    </row>
    <row r="121" ht="15.75" customHeight="1">
      <c r="A121" s="6" t="s">
        <v>1614</v>
      </c>
      <c r="B121" s="6" t="s">
        <v>1668</v>
      </c>
      <c r="C121" s="6" t="s">
        <v>612</v>
      </c>
      <c r="D121" s="6" t="s">
        <v>1669</v>
      </c>
      <c r="E121" s="6" t="s">
        <v>1383</v>
      </c>
      <c r="F121" s="6" t="s">
        <v>26</v>
      </c>
      <c r="G121" s="6">
        <v>46259.0</v>
      </c>
      <c r="H121" s="6" t="s">
        <v>1617</v>
      </c>
      <c r="I121" s="7">
        <v>44105.0</v>
      </c>
      <c r="J121" s="7">
        <v>44400.0</v>
      </c>
      <c r="K121" s="6" t="s">
        <v>28</v>
      </c>
      <c r="L121" s="6" t="s">
        <v>69</v>
      </c>
      <c r="M121" s="6" t="s">
        <v>583</v>
      </c>
      <c r="Q121" s="6" t="s">
        <v>31</v>
      </c>
    </row>
    <row r="122" ht="15.75" customHeight="1">
      <c r="A122" s="6" t="s">
        <v>1614</v>
      </c>
      <c r="B122" s="6" t="s">
        <v>1670</v>
      </c>
      <c r="C122" s="6" t="s">
        <v>612</v>
      </c>
      <c r="D122" s="6" t="s">
        <v>1671</v>
      </c>
      <c r="E122" s="6" t="s">
        <v>1383</v>
      </c>
      <c r="F122" s="6" t="s">
        <v>26</v>
      </c>
      <c r="G122" s="6">
        <v>46259.0</v>
      </c>
      <c r="H122" s="6" t="s">
        <v>1617</v>
      </c>
      <c r="I122" s="7">
        <v>44105.0</v>
      </c>
      <c r="J122" s="7">
        <v>44400.0</v>
      </c>
      <c r="K122" s="6" t="s">
        <v>28</v>
      </c>
      <c r="L122" s="6" t="s">
        <v>69</v>
      </c>
      <c r="M122" s="6" t="s">
        <v>672</v>
      </c>
      <c r="Q122" s="6" t="s">
        <v>31</v>
      </c>
    </row>
    <row r="123" ht="15.75" customHeight="1">
      <c r="A123" s="6" t="s">
        <v>1629</v>
      </c>
      <c r="B123" s="6" t="s">
        <v>1672</v>
      </c>
      <c r="C123" s="6" t="s">
        <v>612</v>
      </c>
      <c r="D123" s="6" t="s">
        <v>1673</v>
      </c>
      <c r="E123" s="6" t="s">
        <v>1383</v>
      </c>
      <c r="F123" s="6" t="s">
        <v>26</v>
      </c>
      <c r="G123" s="6">
        <v>46260.0</v>
      </c>
      <c r="H123" s="6" t="s">
        <v>1632</v>
      </c>
      <c r="I123" s="7">
        <v>44105.0</v>
      </c>
      <c r="J123" s="7">
        <v>44404.0</v>
      </c>
      <c r="K123" s="6" t="s">
        <v>28</v>
      </c>
      <c r="L123" s="6" t="s">
        <v>69</v>
      </c>
      <c r="M123" s="6" t="s">
        <v>1633</v>
      </c>
      <c r="Q123" s="6" t="s">
        <v>31</v>
      </c>
    </row>
    <row r="124" ht="15.75" customHeight="1">
      <c r="A124" s="6" t="s">
        <v>1629</v>
      </c>
      <c r="B124" s="6" t="s">
        <v>1674</v>
      </c>
      <c r="C124" s="6" t="s">
        <v>612</v>
      </c>
      <c r="D124" s="6" t="s">
        <v>1675</v>
      </c>
      <c r="E124" s="6" t="s">
        <v>1383</v>
      </c>
      <c r="F124" s="6" t="s">
        <v>26</v>
      </c>
      <c r="G124" s="6">
        <v>46260.0</v>
      </c>
      <c r="H124" s="6" t="s">
        <v>1632</v>
      </c>
      <c r="I124" s="7">
        <v>44354.0</v>
      </c>
      <c r="J124" s="7">
        <v>44393.0</v>
      </c>
      <c r="K124" s="6" t="s">
        <v>28</v>
      </c>
      <c r="L124" s="6" t="s">
        <v>69</v>
      </c>
      <c r="M124" s="6" t="s">
        <v>1633</v>
      </c>
      <c r="Q124" s="6" t="s">
        <v>31</v>
      </c>
    </row>
    <row r="125" ht="15.75" customHeight="1">
      <c r="A125" s="6" t="s">
        <v>1658</v>
      </c>
      <c r="B125" s="6" t="s">
        <v>1676</v>
      </c>
      <c r="C125" s="6" t="s">
        <v>612</v>
      </c>
      <c r="D125" s="6" t="s">
        <v>1677</v>
      </c>
      <c r="E125" s="6" t="s">
        <v>1383</v>
      </c>
      <c r="F125" s="6" t="s">
        <v>26</v>
      </c>
      <c r="G125" s="6">
        <v>46268.0</v>
      </c>
      <c r="H125" s="6" t="s">
        <v>1661</v>
      </c>
      <c r="I125" s="7">
        <v>44105.0</v>
      </c>
      <c r="J125" s="7">
        <v>44372.0</v>
      </c>
      <c r="K125" s="6" t="s">
        <v>28</v>
      </c>
      <c r="L125" s="6" t="s">
        <v>374</v>
      </c>
      <c r="M125" s="6" t="s">
        <v>159</v>
      </c>
      <c r="Q125" s="6" t="s">
        <v>31</v>
      </c>
    </row>
    <row r="126" ht="15.75" customHeight="1">
      <c r="A126" s="6" t="s">
        <v>1658</v>
      </c>
      <c r="B126" s="6" t="s">
        <v>1678</v>
      </c>
      <c r="C126" s="6" t="s">
        <v>612</v>
      </c>
      <c r="D126" s="6" t="s">
        <v>1679</v>
      </c>
      <c r="E126" s="6" t="s">
        <v>1383</v>
      </c>
      <c r="F126" s="6" t="s">
        <v>26</v>
      </c>
      <c r="G126" s="6">
        <v>46268.0</v>
      </c>
      <c r="H126" s="6" t="s">
        <v>1661</v>
      </c>
      <c r="I126" s="7">
        <v>44105.0</v>
      </c>
      <c r="J126" s="7">
        <v>44372.0</v>
      </c>
      <c r="K126" s="6" t="s">
        <v>28</v>
      </c>
      <c r="L126" s="6" t="s">
        <v>374</v>
      </c>
      <c r="M126" s="6" t="s">
        <v>159</v>
      </c>
      <c r="Q126" s="6" t="s">
        <v>31</v>
      </c>
    </row>
    <row r="127" ht="15.75" customHeight="1">
      <c r="A127" s="6" t="s">
        <v>1658</v>
      </c>
      <c r="B127" s="6" t="s">
        <v>1680</v>
      </c>
      <c r="C127" s="6" t="s">
        <v>612</v>
      </c>
      <c r="D127" s="6" t="s">
        <v>1681</v>
      </c>
      <c r="E127" s="6" t="s">
        <v>1383</v>
      </c>
      <c r="F127" s="6" t="s">
        <v>26</v>
      </c>
      <c r="G127" s="6">
        <v>46268.0</v>
      </c>
      <c r="H127" s="6" t="s">
        <v>1661</v>
      </c>
      <c r="I127" s="7">
        <v>44105.0</v>
      </c>
      <c r="J127" s="7">
        <v>44372.0</v>
      </c>
      <c r="K127" s="6" t="s">
        <v>28</v>
      </c>
      <c r="L127" s="6" t="s">
        <v>374</v>
      </c>
      <c r="M127" s="6" t="s">
        <v>159</v>
      </c>
      <c r="Q127" s="6" t="s">
        <v>31</v>
      </c>
    </row>
    <row r="128" ht="15.75" customHeight="1">
      <c r="A128" s="6" t="s">
        <v>1658</v>
      </c>
      <c r="B128" s="6" t="s">
        <v>1682</v>
      </c>
      <c r="C128" s="6" t="s">
        <v>612</v>
      </c>
      <c r="D128" s="6" t="s">
        <v>1683</v>
      </c>
      <c r="E128" s="6" t="s">
        <v>1383</v>
      </c>
      <c r="F128" s="6" t="s">
        <v>26</v>
      </c>
      <c r="G128" s="6">
        <v>46268.0</v>
      </c>
      <c r="H128" s="6" t="s">
        <v>1661</v>
      </c>
      <c r="I128" s="7">
        <v>44105.0</v>
      </c>
      <c r="J128" s="7">
        <v>44372.0</v>
      </c>
      <c r="K128" s="6" t="s">
        <v>28</v>
      </c>
      <c r="L128" s="6" t="s">
        <v>374</v>
      </c>
      <c r="M128" s="6" t="s">
        <v>159</v>
      </c>
      <c r="Q128" s="6" t="s">
        <v>31</v>
      </c>
    </row>
    <row r="129" ht="15.75" customHeight="1">
      <c r="A129" s="6" t="s">
        <v>1658</v>
      </c>
      <c r="B129" s="6" t="s">
        <v>1684</v>
      </c>
      <c r="C129" s="6" t="s">
        <v>612</v>
      </c>
      <c r="D129" s="6" t="s">
        <v>1685</v>
      </c>
      <c r="E129" s="6" t="s">
        <v>1383</v>
      </c>
      <c r="F129" s="6" t="s">
        <v>26</v>
      </c>
      <c r="G129" s="6">
        <v>46268.0</v>
      </c>
      <c r="H129" s="6" t="s">
        <v>1661</v>
      </c>
      <c r="I129" s="7">
        <v>44348.0</v>
      </c>
      <c r="J129" s="7">
        <v>44400.0</v>
      </c>
      <c r="K129" s="6" t="s">
        <v>28</v>
      </c>
      <c r="L129" s="6" t="s">
        <v>374</v>
      </c>
      <c r="M129" s="6" t="s">
        <v>159</v>
      </c>
      <c r="Q129" s="6" t="s">
        <v>31</v>
      </c>
    </row>
    <row r="130" ht="15.75" customHeight="1">
      <c r="A130" s="6" t="s">
        <v>1658</v>
      </c>
      <c r="B130" s="6" t="s">
        <v>1686</v>
      </c>
      <c r="C130" s="6" t="s">
        <v>612</v>
      </c>
      <c r="D130" s="6" t="s">
        <v>1687</v>
      </c>
      <c r="E130" s="6" t="s">
        <v>1383</v>
      </c>
      <c r="F130" s="6" t="s">
        <v>26</v>
      </c>
      <c r="G130" s="6">
        <v>46268.0</v>
      </c>
      <c r="H130" s="6" t="s">
        <v>1661</v>
      </c>
      <c r="I130" s="7">
        <v>44105.0</v>
      </c>
      <c r="J130" s="7">
        <v>44372.0</v>
      </c>
      <c r="K130" s="6" t="s">
        <v>28</v>
      </c>
      <c r="L130" s="6" t="s">
        <v>374</v>
      </c>
      <c r="M130" s="6" t="s">
        <v>159</v>
      </c>
      <c r="Q130" s="6" t="s">
        <v>31</v>
      </c>
    </row>
    <row r="131" ht="15.75" customHeight="1">
      <c r="A131" s="6" t="s">
        <v>1658</v>
      </c>
      <c r="B131" s="6" t="s">
        <v>1688</v>
      </c>
      <c r="C131" s="6" t="s">
        <v>612</v>
      </c>
      <c r="D131" s="6" t="s">
        <v>1689</v>
      </c>
      <c r="E131" s="6" t="s">
        <v>1383</v>
      </c>
      <c r="F131" s="6" t="s">
        <v>26</v>
      </c>
      <c r="G131" s="6">
        <v>46268.0</v>
      </c>
      <c r="H131" s="6" t="s">
        <v>1661</v>
      </c>
      <c r="I131" s="7">
        <v>44105.0</v>
      </c>
      <c r="J131" s="7">
        <v>44372.0</v>
      </c>
      <c r="K131" s="6" t="s">
        <v>28</v>
      </c>
      <c r="L131" s="6" t="s">
        <v>374</v>
      </c>
      <c r="M131" s="6" t="s">
        <v>159</v>
      </c>
      <c r="Q131" s="6" t="s">
        <v>31</v>
      </c>
    </row>
    <row r="132" ht="15.75" customHeight="1">
      <c r="A132" s="6" t="s">
        <v>1658</v>
      </c>
      <c r="B132" s="6" t="s">
        <v>1690</v>
      </c>
      <c r="C132" s="6" t="s">
        <v>612</v>
      </c>
      <c r="D132" s="6" t="s">
        <v>1691</v>
      </c>
      <c r="E132" s="6" t="s">
        <v>1383</v>
      </c>
      <c r="F132" s="6" t="s">
        <v>26</v>
      </c>
      <c r="G132" s="6">
        <v>46268.0</v>
      </c>
      <c r="H132" s="6" t="s">
        <v>1661</v>
      </c>
      <c r="I132" s="7">
        <v>44105.0</v>
      </c>
      <c r="J132" s="7">
        <v>44398.0</v>
      </c>
      <c r="K132" s="6" t="s">
        <v>28</v>
      </c>
      <c r="L132" s="6" t="s">
        <v>374</v>
      </c>
      <c r="M132" s="6" t="s">
        <v>159</v>
      </c>
      <c r="Q132" s="6" t="s">
        <v>31</v>
      </c>
    </row>
    <row r="133" ht="15.75" customHeight="1">
      <c r="A133" s="6" t="s">
        <v>1658</v>
      </c>
      <c r="B133" s="6" t="s">
        <v>1692</v>
      </c>
      <c r="C133" s="6" t="s">
        <v>612</v>
      </c>
      <c r="D133" s="6" t="s">
        <v>1693</v>
      </c>
      <c r="E133" s="6" t="s">
        <v>1383</v>
      </c>
      <c r="F133" s="6" t="s">
        <v>26</v>
      </c>
      <c r="G133" s="6">
        <v>46278.0</v>
      </c>
      <c r="H133" s="6" t="s">
        <v>1661</v>
      </c>
      <c r="I133" s="7">
        <v>44105.0</v>
      </c>
      <c r="J133" s="7">
        <v>44372.0</v>
      </c>
      <c r="K133" s="6" t="s">
        <v>28</v>
      </c>
      <c r="L133" s="6" t="s">
        <v>374</v>
      </c>
      <c r="M133" s="6" t="s">
        <v>159</v>
      </c>
      <c r="Q133" s="6" t="s">
        <v>31</v>
      </c>
    </row>
    <row r="134" ht="15.75" customHeight="1">
      <c r="A134" s="6" t="s">
        <v>1694</v>
      </c>
      <c r="B134" s="6" t="s">
        <v>1695</v>
      </c>
      <c r="C134" s="6" t="s">
        <v>612</v>
      </c>
      <c r="D134" s="6" t="s">
        <v>1696</v>
      </c>
      <c r="E134" s="6" t="s">
        <v>1383</v>
      </c>
      <c r="F134" s="6" t="s">
        <v>26</v>
      </c>
      <c r="G134" s="6" t="s">
        <v>1697</v>
      </c>
      <c r="H134" s="6" t="s">
        <v>1698</v>
      </c>
      <c r="I134" s="7">
        <v>44354.0</v>
      </c>
      <c r="J134" s="7">
        <v>44377.0</v>
      </c>
      <c r="K134" s="6" t="s">
        <v>28</v>
      </c>
      <c r="L134" s="6" t="s">
        <v>1699</v>
      </c>
      <c r="M134" s="6" t="s">
        <v>1700</v>
      </c>
      <c r="Q134" s="6" t="s">
        <v>31</v>
      </c>
    </row>
    <row r="135" ht="15.75" customHeight="1">
      <c r="A135" s="6" t="s">
        <v>1701</v>
      </c>
      <c r="B135" s="6" t="s">
        <v>1701</v>
      </c>
      <c r="C135" s="6" t="s">
        <v>612</v>
      </c>
      <c r="D135" s="6" t="s">
        <v>1702</v>
      </c>
      <c r="E135" s="6" t="s">
        <v>1383</v>
      </c>
      <c r="F135" s="6" t="s">
        <v>26</v>
      </c>
      <c r="G135" s="6" t="s">
        <v>1703</v>
      </c>
      <c r="H135" s="6" t="s">
        <v>1704</v>
      </c>
      <c r="I135" s="7">
        <v>44060.0</v>
      </c>
      <c r="J135" s="7">
        <v>44377.0</v>
      </c>
      <c r="K135" s="6" t="s">
        <v>223</v>
      </c>
      <c r="L135" s="6" t="s">
        <v>224</v>
      </c>
      <c r="M135" s="6" t="s">
        <v>615</v>
      </c>
      <c r="Q135" s="6" t="s">
        <v>31</v>
      </c>
    </row>
    <row r="136" ht="15.75" customHeight="1">
      <c r="A136" s="6" t="s">
        <v>1490</v>
      </c>
      <c r="B136" s="6" t="s">
        <v>1705</v>
      </c>
      <c r="C136" s="6" t="s">
        <v>612</v>
      </c>
      <c r="D136" s="6" t="s">
        <v>1706</v>
      </c>
      <c r="E136" s="6" t="s">
        <v>1383</v>
      </c>
      <c r="F136" s="6" t="s">
        <v>26</v>
      </c>
      <c r="G136" s="6" t="s">
        <v>1707</v>
      </c>
      <c r="H136" s="6" t="s">
        <v>1493</v>
      </c>
      <c r="I136" s="7">
        <v>44089.0</v>
      </c>
      <c r="J136" s="7">
        <v>44377.0</v>
      </c>
      <c r="K136" s="6" t="s">
        <v>28</v>
      </c>
      <c r="L136" s="6" t="s">
        <v>1494</v>
      </c>
      <c r="M136" s="6" t="s">
        <v>924</v>
      </c>
      <c r="Q136" s="6" t="s">
        <v>31</v>
      </c>
    </row>
    <row r="137" ht="15.75" customHeight="1">
      <c r="A137" s="6" t="s">
        <v>1708</v>
      </c>
      <c r="B137" s="6" t="s">
        <v>1708</v>
      </c>
      <c r="C137" s="6" t="s">
        <v>612</v>
      </c>
      <c r="D137" s="6" t="s">
        <v>1709</v>
      </c>
      <c r="E137" s="6" t="s">
        <v>1383</v>
      </c>
      <c r="F137" s="6" t="s">
        <v>26</v>
      </c>
      <c r="G137" s="6" t="s">
        <v>1710</v>
      </c>
      <c r="H137" s="6" t="s">
        <v>1711</v>
      </c>
      <c r="I137" s="7">
        <v>44056.0</v>
      </c>
      <c r="J137" s="7">
        <v>44377.0</v>
      </c>
      <c r="K137" s="6" t="s">
        <v>28</v>
      </c>
      <c r="M137" s="6" t="s">
        <v>70</v>
      </c>
      <c r="Q137" s="6" t="s">
        <v>31</v>
      </c>
    </row>
    <row r="138" ht="15.75" customHeight="1">
      <c r="A138" s="6" t="s">
        <v>1712</v>
      </c>
      <c r="B138" s="6" t="s">
        <v>1712</v>
      </c>
      <c r="C138" s="6" t="s">
        <v>612</v>
      </c>
      <c r="D138" s="6" t="s">
        <v>1713</v>
      </c>
      <c r="E138" s="6" t="s">
        <v>1383</v>
      </c>
      <c r="F138" s="6" t="s">
        <v>26</v>
      </c>
      <c r="G138" s="6" t="s">
        <v>1714</v>
      </c>
      <c r="H138" s="6" t="s">
        <v>1715</v>
      </c>
      <c r="I138" s="7">
        <v>44060.0</v>
      </c>
      <c r="J138" s="7">
        <v>44357.0</v>
      </c>
      <c r="K138" s="6" t="s">
        <v>28</v>
      </c>
      <c r="L138" s="6" t="s">
        <v>700</v>
      </c>
      <c r="M138" s="6" t="s">
        <v>1716</v>
      </c>
      <c r="Q138" s="6" t="s">
        <v>31</v>
      </c>
    </row>
    <row r="139" ht="15.75" customHeight="1">
      <c r="A139" s="6" t="s">
        <v>1717</v>
      </c>
      <c r="B139" s="6" t="s">
        <v>1718</v>
      </c>
      <c r="C139" s="6" t="s">
        <v>612</v>
      </c>
      <c r="D139" s="6" t="s">
        <v>1719</v>
      </c>
      <c r="E139" s="6" t="s">
        <v>1383</v>
      </c>
      <c r="F139" s="6" t="s">
        <v>26</v>
      </c>
      <c r="G139" s="6" t="s">
        <v>1720</v>
      </c>
      <c r="H139" s="6" t="s">
        <v>1721</v>
      </c>
      <c r="I139" s="7">
        <v>44291.0</v>
      </c>
      <c r="J139" s="7">
        <v>44365.0</v>
      </c>
      <c r="K139" s="6" t="s">
        <v>28</v>
      </c>
      <c r="L139" s="6" t="s">
        <v>739</v>
      </c>
      <c r="M139" s="6" t="s">
        <v>70</v>
      </c>
      <c r="Q139" s="6" t="s">
        <v>31</v>
      </c>
    </row>
    <row r="140" ht="15.75" customHeight="1">
      <c r="A140" s="6" t="s">
        <v>1722</v>
      </c>
      <c r="B140" s="6" t="s">
        <v>1722</v>
      </c>
      <c r="C140" s="6" t="s">
        <v>612</v>
      </c>
      <c r="D140" s="6" t="s">
        <v>1723</v>
      </c>
      <c r="E140" s="6" t="s">
        <v>1383</v>
      </c>
      <c r="F140" s="6" t="s">
        <v>26</v>
      </c>
      <c r="G140" s="6" t="s">
        <v>1724</v>
      </c>
      <c r="H140" s="6" t="s">
        <v>1725</v>
      </c>
      <c r="I140" s="7">
        <v>44353.0</v>
      </c>
      <c r="J140" s="7">
        <v>44409.0</v>
      </c>
      <c r="K140" s="6" t="s">
        <v>1726</v>
      </c>
      <c r="M140" s="6" t="s">
        <v>539</v>
      </c>
      <c r="O140" s="6" t="s">
        <v>545</v>
      </c>
      <c r="Q140" s="6" t="s">
        <v>31</v>
      </c>
    </row>
    <row r="141" ht="15.75" customHeight="1">
      <c r="A141" s="6" t="s">
        <v>1727</v>
      </c>
      <c r="B141" s="6" t="s">
        <v>1728</v>
      </c>
      <c r="C141" s="6" t="s">
        <v>612</v>
      </c>
      <c r="D141" s="6" t="s">
        <v>1729</v>
      </c>
      <c r="E141" s="6" t="s">
        <v>1730</v>
      </c>
      <c r="F141" s="6" t="s">
        <v>26</v>
      </c>
      <c r="G141" s="6" t="s">
        <v>1731</v>
      </c>
      <c r="H141" s="6" t="s">
        <v>1732</v>
      </c>
      <c r="I141" s="7">
        <v>44105.0</v>
      </c>
      <c r="J141" s="7">
        <v>44401.0</v>
      </c>
      <c r="K141" s="6" t="s">
        <v>28</v>
      </c>
      <c r="L141" s="6" t="s">
        <v>390</v>
      </c>
      <c r="M141" s="6" t="s">
        <v>391</v>
      </c>
      <c r="Q141" s="6" t="s">
        <v>31</v>
      </c>
    </row>
    <row r="142" ht="15.75" customHeight="1">
      <c r="A142" s="6" t="s">
        <v>1445</v>
      </c>
      <c r="B142" s="6" t="s">
        <v>1733</v>
      </c>
      <c r="C142" s="6" t="s">
        <v>612</v>
      </c>
      <c r="D142" s="6" t="s">
        <v>1734</v>
      </c>
      <c r="E142" s="6" t="s">
        <v>1383</v>
      </c>
      <c r="F142" s="6" t="s">
        <v>26</v>
      </c>
      <c r="G142" s="6" t="s">
        <v>1735</v>
      </c>
      <c r="H142" s="6" t="s">
        <v>1448</v>
      </c>
      <c r="I142" s="7">
        <v>44361.0</v>
      </c>
      <c r="J142" s="7">
        <v>44399.0</v>
      </c>
      <c r="K142" s="6" t="s">
        <v>664</v>
      </c>
      <c r="L142" s="6" t="s">
        <v>69</v>
      </c>
      <c r="M142" s="6" t="s">
        <v>1290</v>
      </c>
      <c r="Q142" s="6" t="s">
        <v>249</v>
      </c>
    </row>
    <row r="143" ht="15.75" customHeight="1">
      <c r="A143" s="6" t="s">
        <v>1445</v>
      </c>
      <c r="B143" s="6" t="s">
        <v>1736</v>
      </c>
      <c r="C143" s="6" t="s">
        <v>612</v>
      </c>
      <c r="D143" s="6" t="s">
        <v>1737</v>
      </c>
      <c r="E143" s="6" t="s">
        <v>1383</v>
      </c>
      <c r="F143" s="6" t="s">
        <v>26</v>
      </c>
      <c r="G143" s="6" t="s">
        <v>1738</v>
      </c>
      <c r="H143" s="6" t="s">
        <v>1448</v>
      </c>
      <c r="I143" s="7">
        <v>44361.0</v>
      </c>
      <c r="J143" s="7">
        <v>44399.0</v>
      </c>
      <c r="K143" s="6" t="s">
        <v>959</v>
      </c>
      <c r="L143" s="6" t="s">
        <v>69</v>
      </c>
      <c r="M143" s="6" t="s">
        <v>1281</v>
      </c>
      <c r="Q143" s="6" t="s">
        <v>249</v>
      </c>
    </row>
    <row r="144" ht="15.75" customHeight="1">
      <c r="A144" s="6" t="s">
        <v>1717</v>
      </c>
      <c r="B144" s="6" t="s">
        <v>1739</v>
      </c>
      <c r="C144" s="6" t="s">
        <v>612</v>
      </c>
      <c r="D144" s="6" t="s">
        <v>1740</v>
      </c>
      <c r="E144" s="6" t="s">
        <v>1383</v>
      </c>
      <c r="F144" s="6" t="s">
        <v>26</v>
      </c>
      <c r="G144" s="6" t="s">
        <v>1741</v>
      </c>
      <c r="H144" s="6" t="s">
        <v>1721</v>
      </c>
      <c r="I144" s="7">
        <v>44291.0</v>
      </c>
      <c r="J144" s="7">
        <v>44368.0</v>
      </c>
      <c r="K144" s="6" t="s">
        <v>28</v>
      </c>
      <c r="L144" s="6" t="s">
        <v>739</v>
      </c>
      <c r="M144" s="6" t="s">
        <v>70</v>
      </c>
      <c r="Q144" s="6" t="s">
        <v>31</v>
      </c>
    </row>
    <row r="145" ht="15.75" customHeight="1">
      <c r="A145" s="6" t="s">
        <v>1742</v>
      </c>
      <c r="B145" s="6" t="s">
        <v>1743</v>
      </c>
      <c r="C145" s="6" t="s">
        <v>612</v>
      </c>
      <c r="D145" s="6" t="s">
        <v>1744</v>
      </c>
      <c r="E145" s="6" t="s">
        <v>1383</v>
      </c>
      <c r="F145" s="6" t="s">
        <v>26</v>
      </c>
      <c r="G145" s="6" t="s">
        <v>1745</v>
      </c>
      <c r="H145" s="6" t="s">
        <v>1746</v>
      </c>
      <c r="I145" s="7">
        <v>44361.0</v>
      </c>
      <c r="J145" s="7">
        <v>44407.0</v>
      </c>
      <c r="K145" s="6" t="s">
        <v>28</v>
      </c>
      <c r="M145" s="6" t="s">
        <v>402</v>
      </c>
      <c r="O145" s="6" t="s">
        <v>367</v>
      </c>
      <c r="Q145" s="6" t="s">
        <v>31</v>
      </c>
    </row>
    <row r="146" ht="15.75" customHeight="1">
      <c r="A146" s="6" t="s">
        <v>1481</v>
      </c>
      <c r="B146" s="6" t="s">
        <v>1747</v>
      </c>
      <c r="C146" s="6" t="s">
        <v>612</v>
      </c>
      <c r="D146" s="6" t="s">
        <v>1748</v>
      </c>
      <c r="E146" s="6" t="s">
        <v>1383</v>
      </c>
      <c r="F146" s="6" t="s">
        <v>26</v>
      </c>
      <c r="G146" s="6" t="s">
        <v>1749</v>
      </c>
      <c r="H146" s="6" t="s">
        <v>1484</v>
      </c>
      <c r="I146" s="7">
        <v>44110.0</v>
      </c>
      <c r="J146" s="7">
        <v>44397.0</v>
      </c>
      <c r="K146" s="6" t="s">
        <v>28</v>
      </c>
      <c r="L146" s="6" t="s">
        <v>1750</v>
      </c>
      <c r="M146" s="6" t="s">
        <v>1751</v>
      </c>
      <c r="Q146" s="6" t="s">
        <v>31</v>
      </c>
    </row>
    <row r="147" ht="15.75" customHeight="1">
      <c r="A147" s="6" t="s">
        <v>1445</v>
      </c>
      <c r="B147" s="6" t="s">
        <v>1752</v>
      </c>
      <c r="C147" s="6" t="s">
        <v>612</v>
      </c>
      <c r="D147" s="6" t="s">
        <v>1753</v>
      </c>
      <c r="E147" s="6" t="s">
        <v>1383</v>
      </c>
      <c r="F147" s="6" t="s">
        <v>26</v>
      </c>
      <c r="G147" s="6" t="s">
        <v>1754</v>
      </c>
      <c r="H147" s="6" t="s">
        <v>1448</v>
      </c>
      <c r="I147" s="7">
        <v>44361.0</v>
      </c>
      <c r="J147" s="7">
        <v>44399.0</v>
      </c>
      <c r="K147" s="6" t="s">
        <v>664</v>
      </c>
      <c r="L147" s="6" t="s">
        <v>69</v>
      </c>
      <c r="M147" s="6" t="s">
        <v>723</v>
      </c>
      <c r="Q147" s="6" t="s">
        <v>249</v>
      </c>
    </row>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88"/>
    <col customWidth="1" min="2" max="2" width="30.0"/>
    <col customWidth="1" min="3" max="3" width="7.5"/>
    <col customWidth="1" min="4" max="4" width="16.0"/>
    <col customWidth="1" min="5" max="5" width="8.38"/>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1755</v>
      </c>
      <c r="B5" s="6" t="s">
        <v>1756</v>
      </c>
      <c r="C5" s="6" t="s">
        <v>1757</v>
      </c>
      <c r="D5" s="6" t="s">
        <v>1758</v>
      </c>
      <c r="E5" s="6" t="s">
        <v>1759</v>
      </c>
      <c r="F5" s="6" t="s">
        <v>26</v>
      </c>
      <c r="G5" s="6">
        <v>46506.0</v>
      </c>
      <c r="H5" s="6" t="s">
        <v>1760</v>
      </c>
      <c r="I5" s="7">
        <v>44354.0</v>
      </c>
      <c r="J5" s="7">
        <v>44406.0</v>
      </c>
      <c r="K5" s="6" t="s">
        <v>28</v>
      </c>
      <c r="M5" s="6" t="s">
        <v>159</v>
      </c>
      <c r="Q5" s="6" t="s">
        <v>31</v>
      </c>
    </row>
    <row r="6">
      <c r="A6" s="6" t="s">
        <v>1761</v>
      </c>
      <c r="B6" s="6" t="s">
        <v>1762</v>
      </c>
      <c r="C6" s="6" t="s">
        <v>1757</v>
      </c>
      <c r="D6" s="6" t="s">
        <v>1763</v>
      </c>
      <c r="E6" s="6" t="s">
        <v>1764</v>
      </c>
      <c r="F6" s="6" t="s">
        <v>26</v>
      </c>
      <c r="G6" s="6">
        <v>46563.0</v>
      </c>
      <c r="H6" s="6" t="s">
        <v>1765</v>
      </c>
      <c r="I6" s="7">
        <v>44354.0</v>
      </c>
      <c r="J6" s="7">
        <v>44400.0</v>
      </c>
      <c r="K6" s="6" t="s">
        <v>28</v>
      </c>
      <c r="L6" s="6" t="s">
        <v>739</v>
      </c>
      <c r="M6" s="6" t="s">
        <v>159</v>
      </c>
      <c r="Q6" s="6" t="s">
        <v>31</v>
      </c>
    </row>
    <row r="7">
      <c r="A7" s="6" t="s">
        <v>1761</v>
      </c>
      <c r="B7" s="6" t="s">
        <v>1766</v>
      </c>
      <c r="C7" s="6" t="s">
        <v>1757</v>
      </c>
      <c r="D7" s="6" t="s">
        <v>1767</v>
      </c>
      <c r="E7" s="6" t="s">
        <v>1764</v>
      </c>
      <c r="F7" s="6" t="s">
        <v>26</v>
      </c>
      <c r="G7" s="6">
        <v>46563.0</v>
      </c>
      <c r="H7" s="6" t="s">
        <v>1765</v>
      </c>
      <c r="I7" s="7">
        <v>44354.0</v>
      </c>
      <c r="J7" s="7">
        <v>44372.0</v>
      </c>
      <c r="K7" s="6" t="s">
        <v>28</v>
      </c>
      <c r="L7" s="6" t="s">
        <v>142</v>
      </c>
      <c r="M7" s="6" t="s">
        <v>498</v>
      </c>
      <c r="Q7" s="6" t="s">
        <v>31</v>
      </c>
    </row>
    <row r="8">
      <c r="A8" s="6" t="s">
        <v>1761</v>
      </c>
      <c r="B8" s="6" t="s">
        <v>1768</v>
      </c>
      <c r="C8" s="6" t="s">
        <v>1757</v>
      </c>
      <c r="D8" s="6" t="s">
        <v>1769</v>
      </c>
      <c r="E8" s="6" t="s">
        <v>1764</v>
      </c>
      <c r="F8" s="6" t="s">
        <v>26</v>
      </c>
      <c r="G8" s="6">
        <v>46563.0</v>
      </c>
      <c r="H8" s="6" t="s">
        <v>1765</v>
      </c>
      <c r="I8" s="7">
        <v>44354.0</v>
      </c>
      <c r="J8" s="7">
        <v>44372.0</v>
      </c>
      <c r="K8" s="6" t="s">
        <v>28</v>
      </c>
      <c r="L8" s="6" t="s">
        <v>142</v>
      </c>
      <c r="M8" s="6" t="s">
        <v>498</v>
      </c>
      <c r="Q8" s="6" t="s">
        <v>31</v>
      </c>
    </row>
    <row r="9">
      <c r="A9" s="6" t="s">
        <v>1770</v>
      </c>
      <c r="B9" s="6" t="s">
        <v>1771</v>
      </c>
      <c r="C9" s="6" t="s">
        <v>1757</v>
      </c>
      <c r="D9" s="6" t="s">
        <v>1772</v>
      </c>
      <c r="E9" s="6" t="s">
        <v>1773</v>
      </c>
      <c r="F9" s="6" t="s">
        <v>26</v>
      </c>
      <c r="G9" s="6" t="s">
        <v>1774</v>
      </c>
      <c r="H9" s="6" t="s">
        <v>1775</v>
      </c>
      <c r="I9" s="7">
        <v>44354.0</v>
      </c>
      <c r="J9" s="7">
        <v>44378.0</v>
      </c>
      <c r="K9" s="6" t="s">
        <v>186</v>
      </c>
      <c r="M9" s="6" t="s">
        <v>30</v>
      </c>
      <c r="Q9"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25"/>
    <col customWidth="1" min="2" max="2" width="28.75"/>
    <col customWidth="1" min="3" max="3" width="6.38"/>
    <col customWidth="1" min="4" max="4" width="17.13"/>
    <col customWidth="1" min="5" max="5" width="5.88"/>
    <col customWidth="1" min="6" max="6" width="4.88"/>
    <col customWidth="1" min="7" max="7" width="7.63"/>
    <col customWidth="1" min="8" max="8" width="12.0"/>
    <col customWidth="1" min="9" max="10" width="8.5"/>
    <col customWidth="1" min="11" max="11" width="4.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1308</v>
      </c>
      <c r="B5" s="6" t="s">
        <v>1776</v>
      </c>
      <c r="C5" s="6" t="s">
        <v>1777</v>
      </c>
      <c r="D5" s="6" t="s">
        <v>1778</v>
      </c>
      <c r="E5" s="6" t="s">
        <v>1779</v>
      </c>
      <c r="F5" s="6" t="s">
        <v>26</v>
      </c>
      <c r="G5" s="6">
        <v>47581.0</v>
      </c>
      <c r="H5" s="6" t="s">
        <v>1313</v>
      </c>
      <c r="I5" s="7">
        <v>44350.0</v>
      </c>
      <c r="J5" s="7">
        <v>44406.0</v>
      </c>
      <c r="K5" s="6" t="s">
        <v>162</v>
      </c>
      <c r="L5" s="6" t="s">
        <v>69</v>
      </c>
      <c r="M5" s="6" t="s">
        <v>266</v>
      </c>
      <c r="Q5" s="6" t="s">
        <v>31</v>
      </c>
    </row>
    <row r="6">
      <c r="A6" s="6" t="s">
        <v>1308</v>
      </c>
      <c r="B6" s="6" t="s">
        <v>1780</v>
      </c>
      <c r="C6" s="6" t="s">
        <v>1777</v>
      </c>
      <c r="D6" s="6" t="s">
        <v>1781</v>
      </c>
      <c r="E6" s="6" t="s">
        <v>1779</v>
      </c>
      <c r="F6" s="6" t="s">
        <v>26</v>
      </c>
      <c r="G6" s="6">
        <v>47581.0</v>
      </c>
      <c r="H6" s="6" t="s">
        <v>1782</v>
      </c>
      <c r="I6" s="7">
        <v>44350.0</v>
      </c>
      <c r="J6" s="7">
        <v>44406.0</v>
      </c>
      <c r="K6" s="6" t="s">
        <v>162</v>
      </c>
      <c r="L6" s="6" t="s">
        <v>69</v>
      </c>
      <c r="M6" s="6" t="s">
        <v>266</v>
      </c>
      <c r="Q6" s="6" t="s">
        <v>31</v>
      </c>
    </row>
    <row r="7">
      <c r="A7" s="6" t="s">
        <v>1308</v>
      </c>
      <c r="B7" s="6" t="s">
        <v>1783</v>
      </c>
      <c r="C7" s="6" t="s">
        <v>1777</v>
      </c>
      <c r="D7" s="6" t="s">
        <v>1784</v>
      </c>
      <c r="E7" s="6" t="s">
        <v>1779</v>
      </c>
      <c r="F7" s="6" t="s">
        <v>26</v>
      </c>
      <c r="G7" s="6">
        <v>47581.0</v>
      </c>
      <c r="H7" s="6" t="s">
        <v>1313</v>
      </c>
      <c r="I7" s="7">
        <v>44350.0</v>
      </c>
      <c r="J7" s="7">
        <v>44406.0</v>
      </c>
      <c r="K7" s="6" t="s">
        <v>162</v>
      </c>
      <c r="L7" s="6" t="s">
        <v>69</v>
      </c>
      <c r="M7" s="6" t="s">
        <v>1785</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5"/>
    <col customWidth="1" min="2" max="2" width="14.0"/>
    <col customWidth="1" min="3" max="3" width="6.38"/>
    <col customWidth="1" min="4" max="4" width="14.25"/>
    <col customWidth="1" min="5" max="5" width="4.5"/>
    <col customWidth="1" min="6" max="6" width="4.88"/>
    <col customWidth="1" min="7" max="7" width="7.63"/>
    <col customWidth="1" min="8" max="8" width="12.0"/>
    <col customWidth="1" min="9" max="9" width="8.5"/>
    <col customWidth="1" min="10" max="10" width="7.7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1786</v>
      </c>
      <c r="B5" s="6" t="s">
        <v>976</v>
      </c>
      <c r="C5" s="6" t="s">
        <v>1787</v>
      </c>
      <c r="D5" s="6" t="s">
        <v>1788</v>
      </c>
      <c r="E5" s="6" t="s">
        <v>1789</v>
      </c>
      <c r="F5" s="6" t="s">
        <v>26</v>
      </c>
      <c r="G5" s="6">
        <v>46970.0</v>
      </c>
      <c r="H5" s="6" t="s">
        <v>1790</v>
      </c>
      <c r="I5" s="7">
        <v>44348.0</v>
      </c>
      <c r="J5" s="7">
        <v>44411.0</v>
      </c>
      <c r="K5" s="6" t="s">
        <v>28</v>
      </c>
      <c r="L5" s="6" t="s">
        <v>150</v>
      </c>
      <c r="M5" s="6" t="s">
        <v>159</v>
      </c>
      <c r="Q5" s="6" t="s">
        <v>31</v>
      </c>
    </row>
    <row r="6">
      <c r="A6" s="6" t="s">
        <v>1786</v>
      </c>
      <c r="B6" s="6" t="s">
        <v>1791</v>
      </c>
      <c r="C6" s="6" t="s">
        <v>1787</v>
      </c>
      <c r="D6" s="6" t="s">
        <v>1792</v>
      </c>
      <c r="E6" s="6" t="s">
        <v>1789</v>
      </c>
      <c r="F6" s="6" t="s">
        <v>26</v>
      </c>
      <c r="G6" s="6">
        <v>46970.0</v>
      </c>
      <c r="H6" s="6" t="s">
        <v>1790</v>
      </c>
      <c r="I6" s="7">
        <v>44166.0</v>
      </c>
      <c r="J6" s="7">
        <v>44411.0</v>
      </c>
      <c r="K6" s="6" t="s">
        <v>28</v>
      </c>
      <c r="L6" s="6" t="s">
        <v>1793</v>
      </c>
      <c r="M6" s="6" t="s">
        <v>159</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4.38"/>
    <col customWidth="1" min="2" max="2" width="26.0"/>
    <col customWidth="1" min="3" max="3" width="7.0"/>
    <col customWidth="1" min="4" max="4" width="20.88"/>
    <col customWidth="1" min="5" max="5" width="10.88"/>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1794</v>
      </c>
      <c r="B5" s="6" t="s">
        <v>1795</v>
      </c>
      <c r="C5" s="6" t="s">
        <v>1796</v>
      </c>
      <c r="D5" s="6" t="s">
        <v>1797</v>
      </c>
      <c r="E5" s="6" t="s">
        <v>1798</v>
      </c>
      <c r="F5" s="6" t="s">
        <v>26</v>
      </c>
      <c r="G5" s="6">
        <v>47401.0</v>
      </c>
      <c r="H5" s="6" t="s">
        <v>1799</v>
      </c>
      <c r="I5" s="7">
        <v>44343.0</v>
      </c>
      <c r="J5" s="7">
        <v>44411.0</v>
      </c>
      <c r="K5" s="6" t="s">
        <v>28</v>
      </c>
      <c r="M5" s="6" t="s">
        <v>807</v>
      </c>
      <c r="Q5" s="6" t="s">
        <v>249</v>
      </c>
    </row>
    <row r="6">
      <c r="A6" s="6" t="s">
        <v>1794</v>
      </c>
      <c r="B6" s="6" t="s">
        <v>1800</v>
      </c>
      <c r="C6" s="6" t="s">
        <v>1796</v>
      </c>
      <c r="D6" s="6" t="s">
        <v>1801</v>
      </c>
      <c r="E6" s="6" t="s">
        <v>1798</v>
      </c>
      <c r="F6" s="6" t="s">
        <v>26</v>
      </c>
      <c r="G6" s="6">
        <v>47403.0</v>
      </c>
      <c r="H6" s="6" t="s">
        <v>1799</v>
      </c>
      <c r="I6" s="7">
        <v>44343.0</v>
      </c>
      <c r="J6" s="7">
        <v>44411.0</v>
      </c>
      <c r="K6" s="6" t="s">
        <v>28</v>
      </c>
      <c r="M6" s="6" t="s">
        <v>1463</v>
      </c>
      <c r="Q6" s="6" t="s">
        <v>249</v>
      </c>
    </row>
    <row r="7">
      <c r="A7" s="6" t="s">
        <v>1794</v>
      </c>
      <c r="B7" s="6" t="s">
        <v>1802</v>
      </c>
      <c r="C7" s="6" t="s">
        <v>1796</v>
      </c>
      <c r="D7" s="6" t="s">
        <v>1803</v>
      </c>
      <c r="E7" s="6" t="s">
        <v>1798</v>
      </c>
      <c r="F7" s="6" t="s">
        <v>26</v>
      </c>
      <c r="G7" s="6">
        <v>47403.0</v>
      </c>
      <c r="H7" s="6" t="s">
        <v>1799</v>
      </c>
      <c r="I7" s="7">
        <v>44343.0</v>
      </c>
      <c r="J7" s="7">
        <v>44411.0</v>
      </c>
      <c r="K7" s="6" t="s">
        <v>28</v>
      </c>
      <c r="M7" s="6" t="s">
        <v>1804</v>
      </c>
      <c r="Q7" s="6" t="s">
        <v>249</v>
      </c>
    </row>
    <row r="8">
      <c r="A8" s="6" t="s">
        <v>1794</v>
      </c>
      <c r="B8" s="6" t="s">
        <v>1805</v>
      </c>
      <c r="C8" s="6" t="s">
        <v>1796</v>
      </c>
      <c r="D8" s="6" t="s">
        <v>1806</v>
      </c>
      <c r="E8" s="6" t="s">
        <v>1798</v>
      </c>
      <c r="F8" s="6" t="s">
        <v>26</v>
      </c>
      <c r="G8" s="6">
        <v>47403.0</v>
      </c>
      <c r="H8" s="6" t="s">
        <v>1799</v>
      </c>
      <c r="I8" s="7">
        <v>44343.0</v>
      </c>
      <c r="J8" s="7">
        <v>44411.0</v>
      </c>
      <c r="K8" s="6" t="s">
        <v>28</v>
      </c>
      <c r="M8" s="6" t="s">
        <v>530</v>
      </c>
      <c r="Q8" s="6" t="s">
        <v>249</v>
      </c>
    </row>
    <row r="9">
      <c r="A9" s="6" t="s">
        <v>1794</v>
      </c>
      <c r="B9" s="6" t="s">
        <v>1807</v>
      </c>
      <c r="C9" s="6" t="s">
        <v>1796</v>
      </c>
      <c r="D9" s="6" t="s">
        <v>1808</v>
      </c>
      <c r="E9" s="6" t="s">
        <v>1798</v>
      </c>
      <c r="F9" s="6" t="s">
        <v>26</v>
      </c>
      <c r="G9" s="6">
        <v>47403.0</v>
      </c>
      <c r="H9" s="6" t="s">
        <v>1799</v>
      </c>
      <c r="I9" s="7">
        <v>44343.0</v>
      </c>
      <c r="J9" s="7">
        <v>44411.0</v>
      </c>
      <c r="K9" s="6" t="s">
        <v>28</v>
      </c>
      <c r="M9" s="6" t="s">
        <v>1809</v>
      </c>
      <c r="Q9" s="6" t="s">
        <v>249</v>
      </c>
    </row>
    <row r="10">
      <c r="A10" s="6" t="s">
        <v>1794</v>
      </c>
      <c r="B10" s="6" t="s">
        <v>1810</v>
      </c>
      <c r="C10" s="6" t="s">
        <v>1796</v>
      </c>
      <c r="D10" s="6" t="s">
        <v>1811</v>
      </c>
      <c r="E10" s="6" t="s">
        <v>1798</v>
      </c>
      <c r="F10" s="6" t="s">
        <v>26</v>
      </c>
      <c r="G10" s="6">
        <v>47403.0</v>
      </c>
      <c r="H10" s="6" t="s">
        <v>1799</v>
      </c>
      <c r="I10" s="7">
        <v>44343.0</v>
      </c>
      <c r="J10" s="7">
        <v>44411.0</v>
      </c>
      <c r="K10" s="6" t="s">
        <v>28</v>
      </c>
      <c r="M10" s="6" t="s">
        <v>1451</v>
      </c>
      <c r="Q10" s="6" t="s">
        <v>249</v>
      </c>
    </row>
    <row r="11">
      <c r="A11" s="6" t="s">
        <v>1812</v>
      </c>
      <c r="B11" s="6" t="s">
        <v>1813</v>
      </c>
      <c r="C11" s="6" t="s">
        <v>1796</v>
      </c>
      <c r="D11" s="6" t="s">
        <v>1814</v>
      </c>
      <c r="E11" s="6" t="s">
        <v>1798</v>
      </c>
      <c r="F11" s="6" t="s">
        <v>26</v>
      </c>
      <c r="G11" s="6">
        <v>47404.0</v>
      </c>
      <c r="H11" s="6" t="s">
        <v>1815</v>
      </c>
      <c r="I11" s="7">
        <v>44354.0</v>
      </c>
      <c r="J11" s="7">
        <v>44407.0</v>
      </c>
      <c r="K11" s="6" t="s">
        <v>28</v>
      </c>
      <c r="M11" s="6" t="s">
        <v>583</v>
      </c>
      <c r="Q11" s="6" t="s">
        <v>249</v>
      </c>
    </row>
    <row r="12">
      <c r="A12" s="6" t="s">
        <v>1794</v>
      </c>
      <c r="B12" s="6" t="s">
        <v>1816</v>
      </c>
      <c r="C12" s="6" t="s">
        <v>1796</v>
      </c>
      <c r="D12" s="6" t="s">
        <v>1817</v>
      </c>
      <c r="E12" s="6" t="s">
        <v>1798</v>
      </c>
      <c r="F12" s="6" t="s">
        <v>26</v>
      </c>
      <c r="G12" s="6">
        <v>47404.0</v>
      </c>
      <c r="H12" s="6" t="s">
        <v>1799</v>
      </c>
      <c r="I12" s="7">
        <v>44343.0</v>
      </c>
      <c r="J12" s="7">
        <v>44411.0</v>
      </c>
      <c r="K12" s="6" t="s">
        <v>28</v>
      </c>
      <c r="M12" s="6" t="s">
        <v>1281</v>
      </c>
      <c r="Q12" s="6" t="s">
        <v>249</v>
      </c>
    </row>
    <row r="13">
      <c r="A13" s="6" t="s">
        <v>1794</v>
      </c>
      <c r="B13" s="6" t="s">
        <v>1818</v>
      </c>
      <c r="C13" s="6" t="s">
        <v>1796</v>
      </c>
      <c r="D13" s="6" t="s">
        <v>1819</v>
      </c>
      <c r="E13" s="6" t="s">
        <v>1798</v>
      </c>
      <c r="F13" s="6" t="s">
        <v>26</v>
      </c>
      <c r="G13" s="6">
        <v>47404.0</v>
      </c>
      <c r="H13" s="6" t="s">
        <v>1799</v>
      </c>
      <c r="I13" s="7">
        <v>44343.0</v>
      </c>
      <c r="J13" s="7">
        <v>44411.0</v>
      </c>
      <c r="K13" s="6" t="s">
        <v>28</v>
      </c>
      <c r="M13" s="6" t="s">
        <v>1820</v>
      </c>
      <c r="Q13" s="6" t="s">
        <v>249</v>
      </c>
    </row>
    <row r="14">
      <c r="A14" s="6" t="s">
        <v>1794</v>
      </c>
      <c r="B14" s="6" t="s">
        <v>1821</v>
      </c>
      <c r="C14" s="6" t="s">
        <v>1796</v>
      </c>
      <c r="D14" s="6" t="s">
        <v>1822</v>
      </c>
      <c r="E14" s="6" t="s">
        <v>1798</v>
      </c>
      <c r="F14" s="6" t="s">
        <v>26</v>
      </c>
      <c r="G14" s="6">
        <v>47404.0</v>
      </c>
      <c r="H14" s="6" t="s">
        <v>1799</v>
      </c>
      <c r="I14" s="7">
        <v>44343.0</v>
      </c>
      <c r="J14" s="7">
        <v>44411.0</v>
      </c>
      <c r="K14" s="6" t="s">
        <v>28</v>
      </c>
      <c r="M14" s="6" t="s">
        <v>1127</v>
      </c>
      <c r="Q14" s="6" t="s">
        <v>249</v>
      </c>
    </row>
    <row r="15">
      <c r="A15" s="6" t="s">
        <v>1794</v>
      </c>
      <c r="B15" s="6" t="s">
        <v>1823</v>
      </c>
      <c r="C15" s="6" t="s">
        <v>1796</v>
      </c>
      <c r="D15" s="6" t="s">
        <v>1824</v>
      </c>
      <c r="E15" s="6" t="s">
        <v>1798</v>
      </c>
      <c r="F15" s="6" t="s">
        <v>26</v>
      </c>
      <c r="G15" s="6">
        <v>47404.0</v>
      </c>
      <c r="H15" s="6" t="s">
        <v>1799</v>
      </c>
      <c r="I15" s="7">
        <v>44343.0</v>
      </c>
      <c r="J15" s="7">
        <v>44411.0</v>
      </c>
      <c r="K15" s="6" t="s">
        <v>28</v>
      </c>
      <c r="M15" s="6" t="s">
        <v>527</v>
      </c>
      <c r="Q15" s="6" t="s">
        <v>249</v>
      </c>
    </row>
    <row r="16">
      <c r="A16" s="6" t="s">
        <v>1794</v>
      </c>
      <c r="B16" s="6" t="s">
        <v>1825</v>
      </c>
      <c r="C16" s="6" t="s">
        <v>1796</v>
      </c>
      <c r="D16" s="6" t="s">
        <v>1826</v>
      </c>
      <c r="E16" s="6" t="s">
        <v>1798</v>
      </c>
      <c r="F16" s="6" t="s">
        <v>26</v>
      </c>
      <c r="G16" s="6">
        <v>47404.0</v>
      </c>
      <c r="H16" s="6" t="s">
        <v>1799</v>
      </c>
      <c r="I16" s="7">
        <v>44343.0</v>
      </c>
      <c r="J16" s="7">
        <v>44411.0</v>
      </c>
      <c r="K16" s="6" t="s">
        <v>28</v>
      </c>
      <c r="M16" s="6" t="s">
        <v>527</v>
      </c>
      <c r="Q16" s="6" t="s">
        <v>249</v>
      </c>
    </row>
    <row r="17">
      <c r="A17" s="6" t="s">
        <v>1812</v>
      </c>
      <c r="B17" s="6" t="s">
        <v>1827</v>
      </c>
      <c r="C17" s="6" t="s">
        <v>1796</v>
      </c>
      <c r="D17" s="6" t="s">
        <v>1828</v>
      </c>
      <c r="E17" s="6" t="s">
        <v>1829</v>
      </c>
      <c r="F17" s="6" t="s">
        <v>26</v>
      </c>
      <c r="G17" s="6">
        <v>47429.0</v>
      </c>
      <c r="H17" s="6" t="s">
        <v>1815</v>
      </c>
      <c r="I17" s="7">
        <v>44105.0</v>
      </c>
      <c r="J17" s="7">
        <v>44407.0</v>
      </c>
      <c r="K17" s="6" t="s">
        <v>28</v>
      </c>
      <c r="L17" s="6" t="s">
        <v>1486</v>
      </c>
      <c r="M17" s="6" t="s">
        <v>723</v>
      </c>
      <c r="Q17" s="6" t="s">
        <v>249</v>
      </c>
    </row>
    <row r="18">
      <c r="A18" s="6" t="s">
        <v>1812</v>
      </c>
      <c r="B18" s="6" t="s">
        <v>1830</v>
      </c>
      <c r="C18" s="6" t="s">
        <v>1796</v>
      </c>
      <c r="D18" s="6" t="s">
        <v>1831</v>
      </c>
      <c r="E18" s="6" t="s">
        <v>1829</v>
      </c>
      <c r="F18" s="6" t="s">
        <v>26</v>
      </c>
      <c r="G18" s="6">
        <v>47429.0</v>
      </c>
      <c r="H18" s="6" t="s">
        <v>1815</v>
      </c>
      <c r="I18" s="7">
        <v>44354.0</v>
      </c>
      <c r="J18" s="7">
        <v>44407.0</v>
      </c>
      <c r="K18" s="6" t="s">
        <v>28</v>
      </c>
      <c r="M18" s="6" t="s">
        <v>258</v>
      </c>
      <c r="Q18" s="6" t="s">
        <v>249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63"/>
    <col customWidth="1" min="2" max="2" width="25.25"/>
    <col customWidth="1" min="3" max="3" width="6.75"/>
    <col customWidth="1" min="4" max="4" width="16.25"/>
    <col customWidth="1" min="5" max="5" width="10.13"/>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1832</v>
      </c>
      <c r="B5" s="6" t="s">
        <v>1833</v>
      </c>
      <c r="C5" s="6" t="s">
        <v>1834</v>
      </c>
      <c r="D5" s="6" t="s">
        <v>1835</v>
      </c>
      <c r="E5" s="6" t="s">
        <v>1836</v>
      </c>
      <c r="F5" s="6" t="s">
        <v>26</v>
      </c>
      <c r="G5" s="6">
        <v>46151.0</v>
      </c>
      <c r="H5" s="6" t="s">
        <v>1837</v>
      </c>
      <c r="I5" s="7">
        <v>44348.0</v>
      </c>
      <c r="J5" s="7">
        <v>44418.0</v>
      </c>
      <c r="K5" s="6" t="s">
        <v>28</v>
      </c>
      <c r="M5" s="6" t="s">
        <v>583</v>
      </c>
      <c r="Q5" s="6" t="s">
        <v>31</v>
      </c>
    </row>
    <row r="6">
      <c r="A6" s="6" t="s">
        <v>1838</v>
      </c>
      <c r="B6" s="6" t="s">
        <v>1839</v>
      </c>
      <c r="C6" s="6" t="s">
        <v>1834</v>
      </c>
      <c r="D6" s="6" t="s">
        <v>1840</v>
      </c>
      <c r="E6" s="6" t="s">
        <v>1841</v>
      </c>
      <c r="F6" s="6" t="s">
        <v>26</v>
      </c>
      <c r="G6" s="6">
        <v>46158.0</v>
      </c>
      <c r="H6" s="6" t="s">
        <v>1842</v>
      </c>
      <c r="I6" s="7">
        <v>44340.0</v>
      </c>
      <c r="J6" s="7">
        <v>44407.0</v>
      </c>
      <c r="K6" s="6" t="s">
        <v>28</v>
      </c>
      <c r="L6" s="6" t="s">
        <v>69</v>
      </c>
      <c r="M6" s="6" t="s">
        <v>1843</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88"/>
    <col customWidth="1" min="2" max="2" width="21.63"/>
    <col customWidth="1" min="3" max="3" width="7.13"/>
    <col customWidth="1" min="4" max="4" width="13.38"/>
    <col customWidth="1" min="5" max="5" width="8.38"/>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1844</v>
      </c>
      <c r="B5" s="6" t="s">
        <v>1845</v>
      </c>
      <c r="C5" s="6" t="s">
        <v>1846</v>
      </c>
      <c r="D5" s="6" t="s">
        <v>1847</v>
      </c>
      <c r="E5" s="6" t="s">
        <v>1848</v>
      </c>
      <c r="F5" s="6" t="s">
        <v>26</v>
      </c>
      <c r="G5" s="6">
        <v>47922.0</v>
      </c>
      <c r="H5" s="6" t="s">
        <v>1849</v>
      </c>
      <c r="I5" s="7">
        <v>44354.0</v>
      </c>
      <c r="J5" s="7">
        <v>44372.0</v>
      </c>
      <c r="K5" s="6" t="s">
        <v>28</v>
      </c>
      <c r="L5" s="6" t="s">
        <v>69</v>
      </c>
      <c r="M5" s="6" t="s">
        <v>720</v>
      </c>
      <c r="Q5" s="6" t="s">
        <v>31</v>
      </c>
    </row>
    <row r="6">
      <c r="A6" s="6" t="s">
        <v>1844</v>
      </c>
      <c r="B6" s="6" t="s">
        <v>1850</v>
      </c>
      <c r="C6" s="6" t="s">
        <v>1846</v>
      </c>
      <c r="D6" s="6" t="s">
        <v>1851</v>
      </c>
      <c r="E6" s="6" t="s">
        <v>1852</v>
      </c>
      <c r="F6" s="6" t="s">
        <v>26</v>
      </c>
      <c r="G6" s="6">
        <v>47948.0</v>
      </c>
      <c r="H6" s="6" t="s">
        <v>1849</v>
      </c>
      <c r="I6" s="7">
        <v>44355.0</v>
      </c>
      <c r="J6" s="7">
        <v>44371.0</v>
      </c>
      <c r="K6" s="6" t="s">
        <v>162</v>
      </c>
      <c r="M6" s="6" t="s">
        <v>1853</v>
      </c>
      <c r="Q6" s="6" t="s">
        <v>31</v>
      </c>
    </row>
    <row r="7">
      <c r="A7" s="6" t="s">
        <v>1844</v>
      </c>
      <c r="B7" s="6" t="s">
        <v>1854</v>
      </c>
      <c r="C7" s="6" t="s">
        <v>1846</v>
      </c>
      <c r="D7" s="6" t="s">
        <v>1855</v>
      </c>
      <c r="E7" s="6" t="s">
        <v>1856</v>
      </c>
      <c r="F7" s="6" t="s">
        <v>26</v>
      </c>
      <c r="G7" s="6">
        <v>47951.0</v>
      </c>
      <c r="H7" s="6" t="s">
        <v>1849</v>
      </c>
      <c r="I7" s="7">
        <v>44105.0</v>
      </c>
      <c r="J7" s="7">
        <v>44377.0</v>
      </c>
      <c r="K7" s="6" t="s">
        <v>28</v>
      </c>
      <c r="L7" s="6" t="s">
        <v>1857</v>
      </c>
      <c r="M7" s="6" t="s">
        <v>995</v>
      </c>
      <c r="Q7" s="6" t="s">
        <v>31</v>
      </c>
    </row>
    <row r="8">
      <c r="A8" s="6" t="s">
        <v>1844</v>
      </c>
      <c r="B8" s="6" t="s">
        <v>1858</v>
      </c>
      <c r="C8" s="6" t="s">
        <v>1846</v>
      </c>
      <c r="D8" s="6" t="s">
        <v>1859</v>
      </c>
      <c r="E8" s="6" t="s">
        <v>1856</v>
      </c>
      <c r="F8" s="6" t="s">
        <v>26</v>
      </c>
      <c r="G8" s="6">
        <v>47951.0</v>
      </c>
      <c r="H8" s="6" t="s">
        <v>1849</v>
      </c>
      <c r="I8" s="7">
        <v>44354.0</v>
      </c>
      <c r="J8" s="7">
        <v>44372.0</v>
      </c>
      <c r="K8" s="6" t="s">
        <v>28</v>
      </c>
      <c r="L8" s="6" t="s">
        <v>69</v>
      </c>
      <c r="M8" s="6" t="s">
        <v>1860</v>
      </c>
      <c r="Q8"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5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13"/>
    <col customWidth="1" min="2" max="2" width="26.0"/>
    <col customWidth="1" min="3" max="3" width="6.38"/>
    <col customWidth="1" min="4" max="4" width="18.75"/>
    <col customWidth="1" min="5" max="5" width="10.13"/>
    <col customWidth="1" min="6" max="6" width="4.88"/>
    <col customWidth="1" min="7" max="7" width="9.38"/>
    <col customWidth="1" min="8" max="8" width="12.0"/>
    <col customWidth="1" min="9" max="10" width="8.5"/>
    <col customWidth="1" min="11" max="11" width="10.13"/>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1861</v>
      </c>
      <c r="B5" s="6" t="s">
        <v>1862</v>
      </c>
      <c r="C5" s="6" t="s">
        <v>1863</v>
      </c>
      <c r="D5" s="6" t="s">
        <v>1864</v>
      </c>
      <c r="E5" s="6" t="s">
        <v>1865</v>
      </c>
      <c r="F5" s="6" t="s">
        <v>26</v>
      </c>
      <c r="G5" s="6">
        <v>46701.0</v>
      </c>
      <c r="H5" s="6" t="s">
        <v>1866</v>
      </c>
      <c r="I5" s="7">
        <v>44105.0</v>
      </c>
      <c r="J5" s="7">
        <v>44404.0</v>
      </c>
      <c r="K5" s="6" t="s">
        <v>1230</v>
      </c>
      <c r="L5" s="6" t="s">
        <v>142</v>
      </c>
      <c r="M5" s="6" t="s">
        <v>1867</v>
      </c>
      <c r="Q5" s="6" t="s">
        <v>31</v>
      </c>
    </row>
    <row r="6">
      <c r="A6" s="6" t="s">
        <v>1868</v>
      </c>
      <c r="B6" s="6" t="s">
        <v>1869</v>
      </c>
      <c r="C6" s="6" t="s">
        <v>1863</v>
      </c>
      <c r="D6" s="6" t="s">
        <v>1870</v>
      </c>
      <c r="E6" s="6" t="s">
        <v>1871</v>
      </c>
      <c r="F6" s="6" t="s">
        <v>26</v>
      </c>
      <c r="G6" s="6">
        <v>46755.0</v>
      </c>
      <c r="H6" s="6" t="s">
        <v>1872</v>
      </c>
      <c r="I6" s="7">
        <v>44105.0</v>
      </c>
      <c r="J6" s="7">
        <v>44412.0</v>
      </c>
      <c r="K6" s="6" t="s">
        <v>28</v>
      </c>
      <c r="L6" s="6" t="s">
        <v>923</v>
      </c>
      <c r="M6" s="6" t="s">
        <v>70</v>
      </c>
      <c r="Q6" s="6" t="s">
        <v>31</v>
      </c>
    </row>
    <row r="7">
      <c r="A7" s="6" t="s">
        <v>1868</v>
      </c>
      <c r="B7" s="6" t="s">
        <v>1873</v>
      </c>
      <c r="C7" s="6" t="s">
        <v>1863</v>
      </c>
      <c r="D7" s="6" t="s">
        <v>1874</v>
      </c>
      <c r="E7" s="6" t="s">
        <v>1871</v>
      </c>
      <c r="F7" s="6" t="s">
        <v>26</v>
      </c>
      <c r="G7" s="6">
        <v>46755.0</v>
      </c>
      <c r="H7" s="6" t="s">
        <v>1872</v>
      </c>
      <c r="I7" s="7">
        <v>44348.0</v>
      </c>
      <c r="J7" s="7">
        <v>44412.0</v>
      </c>
      <c r="K7" s="6" t="s">
        <v>28</v>
      </c>
      <c r="L7" s="6" t="s">
        <v>1875</v>
      </c>
      <c r="M7" s="6" t="s">
        <v>258</v>
      </c>
      <c r="Q7" s="6" t="s">
        <v>249</v>
      </c>
    </row>
    <row r="8">
      <c r="A8" s="6" t="s">
        <v>1868</v>
      </c>
      <c r="B8" s="6" t="s">
        <v>1876</v>
      </c>
      <c r="C8" s="6" t="s">
        <v>1863</v>
      </c>
      <c r="D8" s="6" t="s">
        <v>1877</v>
      </c>
      <c r="E8" s="6" t="s">
        <v>1871</v>
      </c>
      <c r="F8" s="6" t="s">
        <v>26</v>
      </c>
      <c r="G8" s="6">
        <v>46755.0</v>
      </c>
      <c r="H8" s="6" t="s">
        <v>1872</v>
      </c>
      <c r="I8" s="7">
        <v>44348.0</v>
      </c>
      <c r="J8" s="7">
        <v>44412.0</v>
      </c>
      <c r="K8" s="6" t="s">
        <v>28</v>
      </c>
      <c r="L8" s="6" t="s">
        <v>428</v>
      </c>
      <c r="M8" s="6" t="s">
        <v>258</v>
      </c>
      <c r="Q8" s="6" t="s">
        <v>249</v>
      </c>
    </row>
    <row r="9">
      <c r="A9" s="6" t="s">
        <v>1878</v>
      </c>
      <c r="B9" s="6" t="s">
        <v>1879</v>
      </c>
      <c r="C9" s="6" t="s">
        <v>1863</v>
      </c>
      <c r="D9" s="6" t="s">
        <v>1880</v>
      </c>
      <c r="E9" s="6" t="s">
        <v>1881</v>
      </c>
      <c r="F9" s="6" t="s">
        <v>26</v>
      </c>
      <c r="G9" s="6">
        <v>46755.0</v>
      </c>
      <c r="H9" s="6" t="s">
        <v>1882</v>
      </c>
      <c r="I9" s="7">
        <v>44354.0</v>
      </c>
      <c r="J9" s="7">
        <v>44407.0</v>
      </c>
      <c r="K9" s="6" t="s">
        <v>28</v>
      </c>
      <c r="L9" s="6" t="s">
        <v>1883</v>
      </c>
      <c r="M9" s="6" t="s">
        <v>583</v>
      </c>
      <c r="Q9" s="6" t="s">
        <v>249</v>
      </c>
    </row>
    <row r="10">
      <c r="A10" s="6" t="s">
        <v>1878</v>
      </c>
      <c r="B10" s="6" t="s">
        <v>1884</v>
      </c>
      <c r="C10" s="6" t="s">
        <v>1863</v>
      </c>
      <c r="D10" s="6" t="s">
        <v>1885</v>
      </c>
      <c r="E10" s="6" t="s">
        <v>1881</v>
      </c>
      <c r="F10" s="6" t="s">
        <v>26</v>
      </c>
      <c r="G10" s="6">
        <v>46755.0</v>
      </c>
      <c r="H10" s="6" t="s">
        <v>1882</v>
      </c>
      <c r="I10" s="7">
        <v>44354.0</v>
      </c>
      <c r="J10" s="7">
        <v>44407.0</v>
      </c>
      <c r="K10" s="6" t="s">
        <v>28</v>
      </c>
      <c r="L10" s="6" t="s">
        <v>1886</v>
      </c>
      <c r="M10" s="6" t="s">
        <v>1887</v>
      </c>
      <c r="Q10" s="6" t="s">
        <v>31</v>
      </c>
    </row>
    <row r="11">
      <c r="A11" s="6" t="s">
        <v>1878</v>
      </c>
      <c r="B11" s="6" t="s">
        <v>1888</v>
      </c>
      <c r="C11" s="6" t="s">
        <v>1863</v>
      </c>
      <c r="D11" s="6" t="s">
        <v>1889</v>
      </c>
      <c r="E11" s="6" t="s">
        <v>1881</v>
      </c>
      <c r="F11" s="6" t="s">
        <v>26</v>
      </c>
      <c r="G11" s="6">
        <v>46755.0</v>
      </c>
      <c r="H11" s="6" t="s">
        <v>1882</v>
      </c>
      <c r="I11" s="7">
        <v>44354.0</v>
      </c>
      <c r="J11" s="7">
        <v>44407.0</v>
      </c>
      <c r="K11" s="6" t="s">
        <v>28</v>
      </c>
      <c r="L11" s="6" t="s">
        <v>390</v>
      </c>
      <c r="M11" s="6" t="s">
        <v>391</v>
      </c>
      <c r="Q11" s="6" t="s">
        <v>31</v>
      </c>
    </row>
    <row r="12">
      <c r="A12" s="6" t="s">
        <v>1890</v>
      </c>
      <c r="B12" s="6" t="s">
        <v>1891</v>
      </c>
      <c r="C12" s="6" t="s">
        <v>1863</v>
      </c>
      <c r="D12" s="6" t="s">
        <v>1892</v>
      </c>
      <c r="E12" s="6" t="s">
        <v>1893</v>
      </c>
      <c r="F12" s="6" t="s">
        <v>26</v>
      </c>
      <c r="G12" s="6">
        <v>46767.0</v>
      </c>
      <c r="H12" s="6" t="s">
        <v>1894</v>
      </c>
      <c r="I12" s="7">
        <v>44105.0</v>
      </c>
      <c r="J12" s="7">
        <v>44361.0</v>
      </c>
      <c r="K12" s="6" t="s">
        <v>28</v>
      </c>
      <c r="L12" s="6" t="s">
        <v>150</v>
      </c>
      <c r="M12" s="6" t="s">
        <v>30</v>
      </c>
      <c r="Q12" s="6" t="s">
        <v>31</v>
      </c>
    </row>
    <row r="13">
      <c r="A13" s="6" t="s">
        <v>1868</v>
      </c>
      <c r="B13" s="6" t="s">
        <v>1895</v>
      </c>
      <c r="C13" s="6" t="s">
        <v>1863</v>
      </c>
      <c r="D13" s="6" t="s">
        <v>1896</v>
      </c>
      <c r="E13" s="6" t="s">
        <v>1881</v>
      </c>
      <c r="F13" s="6" t="s">
        <v>26</v>
      </c>
      <c r="G13" s="6" t="s">
        <v>1897</v>
      </c>
      <c r="H13" s="6" t="s">
        <v>1872</v>
      </c>
      <c r="I13" s="7">
        <v>44105.0</v>
      </c>
      <c r="J13" s="7">
        <v>44400.0</v>
      </c>
      <c r="K13" s="6" t="s">
        <v>28</v>
      </c>
      <c r="L13" s="6" t="s">
        <v>840</v>
      </c>
      <c r="M13" s="6" t="s">
        <v>151</v>
      </c>
      <c r="Q13" s="6" t="s">
        <v>31</v>
      </c>
    </row>
    <row r="14">
      <c r="A14" s="6" t="s">
        <v>1890</v>
      </c>
      <c r="B14" s="6" t="s">
        <v>1898</v>
      </c>
      <c r="C14" s="6" t="s">
        <v>1863</v>
      </c>
      <c r="D14" s="6" t="s">
        <v>1899</v>
      </c>
      <c r="E14" s="6" t="s">
        <v>1893</v>
      </c>
      <c r="F14" s="6" t="s">
        <v>26</v>
      </c>
      <c r="G14" s="6" t="s">
        <v>1900</v>
      </c>
      <c r="H14" s="6" t="s">
        <v>1894</v>
      </c>
      <c r="I14" s="7">
        <v>44105.0</v>
      </c>
      <c r="J14" s="7">
        <v>44392.0</v>
      </c>
      <c r="K14" s="6" t="s">
        <v>28</v>
      </c>
      <c r="L14" s="6" t="s">
        <v>150</v>
      </c>
      <c r="M14" s="6" t="s">
        <v>30</v>
      </c>
      <c r="Q14"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0"/>
    <col customWidth="1" min="2" max="2" width="21.5"/>
    <col customWidth="1" min="3" max="3" width="6.5"/>
    <col customWidth="1" min="4" max="4" width="12.0"/>
    <col customWidth="1" min="5" max="5" width="4.75"/>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1901</v>
      </c>
      <c r="B5" s="6" t="s">
        <v>1902</v>
      </c>
      <c r="C5" s="6" t="s">
        <v>1903</v>
      </c>
      <c r="D5" s="6" t="s">
        <v>1904</v>
      </c>
      <c r="E5" s="6" t="s">
        <v>1905</v>
      </c>
      <c r="F5" s="6" t="s">
        <v>26</v>
      </c>
      <c r="G5" s="6">
        <v>47454.0</v>
      </c>
      <c r="H5" s="6" t="s">
        <v>1906</v>
      </c>
      <c r="I5" s="7">
        <v>44088.0</v>
      </c>
      <c r="J5" s="7">
        <v>44365.0</v>
      </c>
      <c r="K5" s="6" t="s">
        <v>28</v>
      </c>
      <c r="L5" s="6" t="s">
        <v>150</v>
      </c>
      <c r="M5" s="6" t="s">
        <v>45</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5"/>
    <col customWidth="1" min="2" max="2" width="20.5"/>
    <col customWidth="1" min="3" max="3" width="6.38"/>
    <col customWidth="1" min="4" max="4" width="11.5"/>
    <col customWidth="1" min="5" max="5" width="7.13"/>
    <col customWidth="1" min="6" max="6" width="4.88"/>
    <col customWidth="1" min="7" max="7" width="9.38"/>
    <col customWidth="1" min="8" max="8" width="12.0"/>
    <col customWidth="1" min="9" max="10" width="8.5"/>
    <col customWidth="1" min="11" max="11" width="8.75"/>
    <col customWidth="1" min="12"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1907</v>
      </c>
      <c r="B5" s="6" t="s">
        <v>1908</v>
      </c>
      <c r="C5" s="6" t="s">
        <v>1909</v>
      </c>
      <c r="D5" s="6" t="s">
        <v>1910</v>
      </c>
      <c r="E5" s="6" t="s">
        <v>1911</v>
      </c>
      <c r="F5" s="6" t="s">
        <v>26</v>
      </c>
      <c r="G5" s="6">
        <v>47460.0</v>
      </c>
      <c r="H5" s="6" t="s">
        <v>1912</v>
      </c>
      <c r="I5" s="7">
        <v>44105.0</v>
      </c>
      <c r="J5" s="7">
        <v>44377.0</v>
      </c>
      <c r="K5" s="6" t="s">
        <v>28</v>
      </c>
      <c r="L5" s="6" t="s">
        <v>30</v>
      </c>
      <c r="M5" s="6" t="s">
        <v>1440</v>
      </c>
      <c r="Q5" s="6" t="s">
        <v>31</v>
      </c>
    </row>
    <row r="6">
      <c r="A6" s="6" t="s">
        <v>1913</v>
      </c>
      <c r="B6" s="6" t="s">
        <v>1914</v>
      </c>
      <c r="C6" s="6" t="s">
        <v>1909</v>
      </c>
      <c r="D6" s="6" t="s">
        <v>1915</v>
      </c>
      <c r="E6" s="6" t="s">
        <v>1911</v>
      </c>
      <c r="F6" s="6" t="s">
        <v>26</v>
      </c>
      <c r="G6" s="6" t="s">
        <v>1916</v>
      </c>
      <c r="H6" s="6" t="s">
        <v>1917</v>
      </c>
      <c r="I6" s="7">
        <v>44348.0</v>
      </c>
      <c r="J6" s="7">
        <v>44407.0</v>
      </c>
      <c r="K6" s="6" t="s">
        <v>28</v>
      </c>
      <c r="M6" s="6" t="s">
        <v>402</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0"/>
    <col customWidth="1" min="2" max="2" width="27.88"/>
    <col customWidth="1" min="3" max="3" width="6.38"/>
    <col customWidth="1" min="4" max="4" width="13.38"/>
    <col customWidth="1" min="5" max="5" width="8.88"/>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1918</v>
      </c>
      <c r="B5" s="6" t="s">
        <v>1919</v>
      </c>
      <c r="C5" s="6" t="s">
        <v>1920</v>
      </c>
      <c r="D5" s="6" t="s">
        <v>1921</v>
      </c>
      <c r="E5" s="6" t="s">
        <v>1922</v>
      </c>
      <c r="F5" s="6" t="s">
        <v>26</v>
      </c>
      <c r="G5" s="6">
        <v>47520.0</v>
      </c>
      <c r="H5" s="6" t="s">
        <v>1923</v>
      </c>
      <c r="I5" s="7">
        <v>44349.0</v>
      </c>
      <c r="J5" s="7">
        <v>44400.0</v>
      </c>
      <c r="K5" s="6" t="s">
        <v>28</v>
      </c>
      <c r="L5" s="6" t="s">
        <v>244</v>
      </c>
      <c r="M5" s="6" t="s">
        <v>266</v>
      </c>
      <c r="Q5" s="6" t="s">
        <v>31</v>
      </c>
    </row>
    <row r="6">
      <c r="A6" s="6" t="s">
        <v>1924</v>
      </c>
      <c r="B6" s="6" t="s">
        <v>1925</v>
      </c>
      <c r="C6" s="6" t="s">
        <v>1920</v>
      </c>
      <c r="D6" s="6" t="s">
        <v>1926</v>
      </c>
      <c r="E6" s="6" t="s">
        <v>1927</v>
      </c>
      <c r="F6" s="6" t="s">
        <v>26</v>
      </c>
      <c r="G6" s="6">
        <v>47586.0</v>
      </c>
      <c r="H6" s="6" t="s">
        <v>1928</v>
      </c>
      <c r="I6" s="7">
        <v>44105.0</v>
      </c>
      <c r="J6" s="7">
        <v>44400.0</v>
      </c>
      <c r="K6" s="6" t="s">
        <v>28</v>
      </c>
      <c r="M6" s="6" t="s">
        <v>70</v>
      </c>
      <c r="Q6" s="6" t="s">
        <v>31</v>
      </c>
    </row>
    <row r="7">
      <c r="A7" s="6" t="s">
        <v>1924</v>
      </c>
      <c r="B7" s="6" t="s">
        <v>1929</v>
      </c>
      <c r="C7" s="6" t="s">
        <v>1920</v>
      </c>
      <c r="D7" s="6" t="s">
        <v>1930</v>
      </c>
      <c r="E7" s="6" t="s">
        <v>1927</v>
      </c>
      <c r="F7" s="6" t="s">
        <v>26</v>
      </c>
      <c r="G7" s="6">
        <v>47586.0</v>
      </c>
      <c r="H7" s="6" t="s">
        <v>1928</v>
      </c>
      <c r="I7" s="7">
        <v>44105.0</v>
      </c>
      <c r="J7" s="7">
        <v>44400.0</v>
      </c>
      <c r="K7" s="6" t="s">
        <v>28</v>
      </c>
      <c r="L7" s="6" t="s">
        <v>493</v>
      </c>
      <c r="M7" s="6" t="s">
        <v>70</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0"/>
    <col customWidth="1" min="2" max="2" width="24.75"/>
    <col customWidth="1" min="3" max="3" width="6.38"/>
    <col customWidth="1" min="4" max="4" width="16.63"/>
    <col customWidth="1" min="5" max="5" width="9.38"/>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1931</v>
      </c>
      <c r="B5" s="6" t="s">
        <v>1932</v>
      </c>
      <c r="C5" s="6" t="s">
        <v>1933</v>
      </c>
      <c r="D5" s="6" t="s">
        <v>1934</v>
      </c>
      <c r="E5" s="6" t="s">
        <v>1935</v>
      </c>
      <c r="F5" s="6" t="s">
        <v>26</v>
      </c>
      <c r="G5" s="6" t="s">
        <v>1936</v>
      </c>
      <c r="H5" s="6" t="s">
        <v>1937</v>
      </c>
      <c r="I5" s="7">
        <v>44055.0</v>
      </c>
      <c r="J5" s="7">
        <v>44377.0</v>
      </c>
      <c r="K5" s="6" t="s">
        <v>28</v>
      </c>
      <c r="L5" s="6" t="s">
        <v>334</v>
      </c>
      <c r="M5" s="6" t="s">
        <v>1353</v>
      </c>
      <c r="Q5" s="6" t="s">
        <v>31</v>
      </c>
    </row>
    <row r="6">
      <c r="A6" s="6" t="s">
        <v>1931</v>
      </c>
      <c r="B6" s="6" t="s">
        <v>1938</v>
      </c>
      <c r="C6" s="6" t="s">
        <v>1933</v>
      </c>
      <c r="D6" s="6" t="s">
        <v>1939</v>
      </c>
      <c r="E6" s="6" t="s">
        <v>1935</v>
      </c>
      <c r="F6" s="6" t="s">
        <v>26</v>
      </c>
      <c r="G6" s="6" t="s">
        <v>1940</v>
      </c>
      <c r="H6" s="6" t="s">
        <v>1937</v>
      </c>
      <c r="I6" s="7">
        <v>44013.0</v>
      </c>
      <c r="J6" s="7">
        <v>44377.0</v>
      </c>
      <c r="K6" s="6" t="s">
        <v>28</v>
      </c>
      <c r="L6" s="6" t="s">
        <v>216</v>
      </c>
      <c r="M6" s="6" t="s">
        <v>70</v>
      </c>
      <c r="Q6" s="6" t="s">
        <v>31</v>
      </c>
    </row>
    <row r="7">
      <c r="A7" s="6" t="s">
        <v>1931</v>
      </c>
      <c r="B7" s="6" t="s">
        <v>1941</v>
      </c>
      <c r="C7" s="6" t="s">
        <v>1933</v>
      </c>
      <c r="D7" s="6" t="s">
        <v>1942</v>
      </c>
      <c r="E7" s="6" t="s">
        <v>1943</v>
      </c>
      <c r="F7" s="6" t="s">
        <v>26</v>
      </c>
      <c r="G7" s="6" t="s">
        <v>1944</v>
      </c>
      <c r="H7" s="6" t="s">
        <v>1937</v>
      </c>
      <c r="I7" s="7">
        <v>44013.0</v>
      </c>
      <c r="J7" s="7">
        <v>44377.0</v>
      </c>
      <c r="K7" s="6" t="s">
        <v>28</v>
      </c>
      <c r="L7" s="6" t="s">
        <v>216</v>
      </c>
      <c r="M7" s="6" t="s">
        <v>1945</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75"/>
    <col customWidth="1" min="2" max="2" width="27.38"/>
    <col customWidth="1" min="3" max="3" width="6.38"/>
    <col customWidth="1" min="4" max="4" width="27.13"/>
    <col customWidth="1" min="5" max="5" width="9.5"/>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1946</v>
      </c>
      <c r="B5" s="6" t="s">
        <v>1947</v>
      </c>
      <c r="C5" s="6" t="s">
        <v>1948</v>
      </c>
      <c r="D5" s="6" t="s">
        <v>1949</v>
      </c>
      <c r="E5" s="6" t="s">
        <v>1950</v>
      </c>
      <c r="F5" s="6" t="s">
        <v>26</v>
      </c>
      <c r="G5" s="6">
        <v>46341.0</v>
      </c>
      <c r="H5" s="6" t="s">
        <v>1951</v>
      </c>
      <c r="I5" s="7">
        <v>44105.0</v>
      </c>
      <c r="J5" s="7">
        <v>44411.0</v>
      </c>
      <c r="K5" s="6" t="s">
        <v>252</v>
      </c>
      <c r="L5" s="6" t="s">
        <v>69</v>
      </c>
      <c r="M5" s="6" t="s">
        <v>1032</v>
      </c>
      <c r="Q5" s="6" t="s">
        <v>31</v>
      </c>
    </row>
    <row r="6">
      <c r="A6" s="6" t="s">
        <v>1952</v>
      </c>
      <c r="B6" s="6" t="s">
        <v>1953</v>
      </c>
      <c r="C6" s="6" t="s">
        <v>1948</v>
      </c>
      <c r="D6" s="6" t="s">
        <v>1954</v>
      </c>
      <c r="E6" s="6" t="s">
        <v>1955</v>
      </c>
      <c r="F6" s="6" t="s">
        <v>26</v>
      </c>
      <c r="G6" s="6">
        <v>46368.0</v>
      </c>
      <c r="H6" s="6" t="s">
        <v>1956</v>
      </c>
      <c r="I6" s="7">
        <v>44105.0</v>
      </c>
      <c r="J6" s="7">
        <v>44377.0</v>
      </c>
      <c r="K6" s="6" t="s">
        <v>28</v>
      </c>
      <c r="L6" s="6" t="s">
        <v>44</v>
      </c>
      <c r="M6" s="6" t="s">
        <v>1957</v>
      </c>
      <c r="Q6" s="6" t="s">
        <v>31</v>
      </c>
    </row>
    <row r="7">
      <c r="A7" s="6" t="s">
        <v>1952</v>
      </c>
      <c r="B7" s="6" t="s">
        <v>1958</v>
      </c>
      <c r="C7" s="6" t="s">
        <v>1948</v>
      </c>
      <c r="D7" s="6" t="s">
        <v>1959</v>
      </c>
      <c r="E7" s="6" t="s">
        <v>1960</v>
      </c>
      <c r="F7" s="6" t="s">
        <v>26</v>
      </c>
      <c r="G7" s="6">
        <v>46368.0</v>
      </c>
      <c r="H7" s="6" t="s">
        <v>1956</v>
      </c>
      <c r="I7" s="7">
        <v>44105.0</v>
      </c>
      <c r="J7" s="7">
        <v>44377.0</v>
      </c>
      <c r="K7" s="6" t="s">
        <v>28</v>
      </c>
      <c r="L7" s="6" t="s">
        <v>583</v>
      </c>
      <c r="M7" s="6" t="s">
        <v>1961</v>
      </c>
      <c r="Q7" s="6" t="s">
        <v>31</v>
      </c>
    </row>
    <row r="8">
      <c r="A8" s="6" t="s">
        <v>1952</v>
      </c>
      <c r="B8" s="6" t="s">
        <v>1962</v>
      </c>
      <c r="C8" s="6" t="s">
        <v>1948</v>
      </c>
      <c r="D8" s="6" t="s">
        <v>1963</v>
      </c>
      <c r="E8" s="6" t="s">
        <v>1955</v>
      </c>
      <c r="F8" s="6" t="s">
        <v>26</v>
      </c>
      <c r="G8" s="6">
        <v>46368.0</v>
      </c>
      <c r="H8" s="6" t="s">
        <v>1956</v>
      </c>
      <c r="I8" s="7">
        <v>44354.0</v>
      </c>
      <c r="J8" s="7">
        <v>44406.0</v>
      </c>
      <c r="K8" s="6" t="s">
        <v>1964</v>
      </c>
      <c r="L8" s="6" t="s">
        <v>1965</v>
      </c>
      <c r="M8" s="6" t="s">
        <v>30</v>
      </c>
      <c r="Q8" s="6" t="s">
        <v>31</v>
      </c>
    </row>
    <row r="9">
      <c r="A9" s="6" t="s">
        <v>1952</v>
      </c>
      <c r="B9" s="6" t="s">
        <v>1966</v>
      </c>
      <c r="C9" s="6" t="s">
        <v>1948</v>
      </c>
      <c r="D9" s="6" t="s">
        <v>1967</v>
      </c>
      <c r="E9" s="6" t="s">
        <v>1955</v>
      </c>
      <c r="F9" s="6" t="s">
        <v>26</v>
      </c>
      <c r="G9" s="6">
        <v>46368.0</v>
      </c>
      <c r="H9" s="6" t="s">
        <v>1956</v>
      </c>
      <c r="I9" s="7">
        <v>44354.0</v>
      </c>
      <c r="J9" s="7">
        <v>44406.0</v>
      </c>
      <c r="K9" s="6" t="s">
        <v>1964</v>
      </c>
      <c r="L9" s="6" t="s">
        <v>1965</v>
      </c>
      <c r="M9" s="6" t="s">
        <v>30</v>
      </c>
      <c r="Q9" s="6" t="s">
        <v>31</v>
      </c>
    </row>
    <row r="10">
      <c r="A10" s="6" t="s">
        <v>1968</v>
      </c>
      <c r="B10" s="6" t="s">
        <v>1969</v>
      </c>
      <c r="C10" s="6" t="s">
        <v>1948</v>
      </c>
      <c r="D10" s="6" t="s">
        <v>1970</v>
      </c>
      <c r="E10" s="6" t="s">
        <v>1955</v>
      </c>
      <c r="F10" s="6" t="s">
        <v>26</v>
      </c>
      <c r="G10" s="6">
        <v>46368.0</v>
      </c>
      <c r="H10" s="6" t="s">
        <v>1971</v>
      </c>
      <c r="I10" s="7">
        <v>44348.0</v>
      </c>
      <c r="J10" s="7">
        <v>44418.0</v>
      </c>
      <c r="K10" s="6" t="s">
        <v>162</v>
      </c>
      <c r="L10" s="6" t="s">
        <v>409</v>
      </c>
      <c r="M10" s="6" t="s">
        <v>266</v>
      </c>
      <c r="Q10" s="6" t="s">
        <v>249</v>
      </c>
    </row>
    <row r="11">
      <c r="A11" s="6" t="s">
        <v>1968</v>
      </c>
      <c r="B11" s="6" t="s">
        <v>1972</v>
      </c>
      <c r="C11" s="6" t="s">
        <v>1948</v>
      </c>
      <c r="D11" s="6" t="s">
        <v>1973</v>
      </c>
      <c r="E11" s="6" t="s">
        <v>1955</v>
      </c>
      <c r="F11" s="6" t="s">
        <v>26</v>
      </c>
      <c r="G11" s="6">
        <v>46368.0</v>
      </c>
      <c r="H11" s="6" t="s">
        <v>1971</v>
      </c>
      <c r="I11" s="7">
        <v>44348.0</v>
      </c>
      <c r="J11" s="7">
        <v>44418.0</v>
      </c>
      <c r="K11" s="6" t="s">
        <v>794</v>
      </c>
      <c r="L11" s="6" t="s">
        <v>409</v>
      </c>
      <c r="M11" s="6" t="s">
        <v>1974</v>
      </c>
      <c r="Q11" s="6" t="s">
        <v>249</v>
      </c>
    </row>
    <row r="12">
      <c r="A12" s="6" t="s">
        <v>1968</v>
      </c>
      <c r="B12" s="6" t="s">
        <v>1975</v>
      </c>
      <c r="C12" s="6" t="s">
        <v>1948</v>
      </c>
      <c r="D12" s="6" t="s">
        <v>1976</v>
      </c>
      <c r="E12" s="6" t="s">
        <v>1955</v>
      </c>
      <c r="F12" s="6" t="s">
        <v>26</v>
      </c>
      <c r="G12" s="6">
        <v>46368.0</v>
      </c>
      <c r="H12" s="6" t="s">
        <v>1971</v>
      </c>
      <c r="I12" s="7">
        <v>44348.0</v>
      </c>
      <c r="J12" s="7">
        <v>44418.0</v>
      </c>
      <c r="K12" s="6" t="s">
        <v>162</v>
      </c>
      <c r="L12" s="6" t="s">
        <v>409</v>
      </c>
      <c r="M12" s="6" t="s">
        <v>539</v>
      </c>
      <c r="Q12" s="6" t="s">
        <v>249</v>
      </c>
    </row>
    <row r="13">
      <c r="A13" s="6" t="s">
        <v>1977</v>
      </c>
      <c r="B13" s="6" t="s">
        <v>1978</v>
      </c>
      <c r="C13" s="6" t="s">
        <v>1948</v>
      </c>
      <c r="D13" s="6" t="s">
        <v>1979</v>
      </c>
      <c r="E13" s="6" t="s">
        <v>1960</v>
      </c>
      <c r="F13" s="6" t="s">
        <v>26</v>
      </c>
      <c r="G13" s="6">
        <v>46383.0</v>
      </c>
      <c r="H13" s="6" t="s">
        <v>1980</v>
      </c>
      <c r="I13" s="7">
        <v>44350.0</v>
      </c>
      <c r="J13" s="7">
        <v>44400.0</v>
      </c>
      <c r="K13" s="6" t="s">
        <v>28</v>
      </c>
      <c r="L13" s="6" t="s">
        <v>261</v>
      </c>
      <c r="M13" s="6" t="s">
        <v>1981</v>
      </c>
      <c r="Q13" s="6" t="s">
        <v>31</v>
      </c>
    </row>
    <row r="14">
      <c r="A14" s="6" t="s">
        <v>1982</v>
      </c>
      <c r="B14" s="6" t="s">
        <v>1983</v>
      </c>
      <c r="C14" s="6" t="s">
        <v>1948</v>
      </c>
      <c r="D14" s="6" t="s">
        <v>1984</v>
      </c>
      <c r="E14" s="6" t="s">
        <v>1985</v>
      </c>
      <c r="F14" s="6" t="s">
        <v>26</v>
      </c>
      <c r="G14" s="6" t="s">
        <v>1986</v>
      </c>
      <c r="H14" s="6" t="s">
        <v>1987</v>
      </c>
      <c r="I14" s="7">
        <v>44088.0</v>
      </c>
      <c r="J14" s="7">
        <v>44351.0</v>
      </c>
      <c r="K14" s="6" t="s">
        <v>28</v>
      </c>
      <c r="L14" s="6" t="s">
        <v>949</v>
      </c>
      <c r="M14" s="6" t="s">
        <v>1988</v>
      </c>
      <c r="Q14" s="6" t="s">
        <v>31</v>
      </c>
    </row>
    <row r="15">
      <c r="A15" s="6" t="s">
        <v>1982</v>
      </c>
      <c r="B15" s="6" t="s">
        <v>1989</v>
      </c>
      <c r="C15" s="6" t="s">
        <v>1948</v>
      </c>
      <c r="D15" s="6" t="s">
        <v>1990</v>
      </c>
      <c r="E15" s="6" t="s">
        <v>1985</v>
      </c>
      <c r="F15" s="6" t="s">
        <v>26</v>
      </c>
      <c r="G15" s="6" t="s">
        <v>1991</v>
      </c>
      <c r="H15" s="6" t="s">
        <v>1987</v>
      </c>
      <c r="I15" s="7">
        <v>44013.0</v>
      </c>
      <c r="J15" s="7">
        <v>44377.0</v>
      </c>
      <c r="K15" s="6" t="s">
        <v>28</v>
      </c>
      <c r="L15" s="6" t="s">
        <v>906</v>
      </c>
      <c r="M15" s="6" t="s">
        <v>1992</v>
      </c>
      <c r="Q15" s="6" t="s">
        <v>31</v>
      </c>
    </row>
    <row r="16">
      <c r="A16" s="6" t="s">
        <v>1968</v>
      </c>
      <c r="B16" s="6" t="s">
        <v>1993</v>
      </c>
      <c r="C16" s="6" t="s">
        <v>1948</v>
      </c>
      <c r="D16" s="6" t="s">
        <v>1994</v>
      </c>
      <c r="E16" s="6" t="s">
        <v>1955</v>
      </c>
      <c r="F16" s="6" t="s">
        <v>26</v>
      </c>
      <c r="G16" s="6" t="s">
        <v>1995</v>
      </c>
      <c r="H16" s="6" t="s">
        <v>1971</v>
      </c>
      <c r="I16" s="7">
        <v>44344.0</v>
      </c>
      <c r="J16" s="7">
        <v>44419.0</v>
      </c>
      <c r="K16" s="6" t="s">
        <v>28</v>
      </c>
      <c r="L16" s="6" t="s">
        <v>409</v>
      </c>
      <c r="M16" s="6" t="s">
        <v>70</v>
      </c>
      <c r="Q1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75"/>
    <col customWidth="1" min="2" max="2" width="21.5"/>
    <col customWidth="1" min="3" max="3" width="6.38"/>
    <col customWidth="1" min="4" max="4" width="14.88"/>
    <col customWidth="1" min="5" max="5" width="10.13"/>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1996</v>
      </c>
      <c r="B5" s="6" t="s">
        <v>1997</v>
      </c>
      <c r="C5" s="6" t="s">
        <v>1998</v>
      </c>
      <c r="D5" s="6" t="s">
        <v>1999</v>
      </c>
      <c r="E5" s="6" t="s">
        <v>2000</v>
      </c>
      <c r="F5" s="6" t="s">
        <v>26</v>
      </c>
      <c r="G5" s="6">
        <v>47946.0</v>
      </c>
      <c r="H5" s="6" t="s">
        <v>2001</v>
      </c>
      <c r="I5" s="7">
        <v>44166.0</v>
      </c>
      <c r="J5" s="7">
        <v>44377.0</v>
      </c>
      <c r="K5" s="6" t="s">
        <v>28</v>
      </c>
      <c r="L5" s="6" t="s">
        <v>111</v>
      </c>
      <c r="M5" s="6" t="s">
        <v>70</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6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25"/>
    <col customWidth="1" min="2" max="2" width="23.63"/>
    <col customWidth="1" min="3" max="3" width="6.88"/>
    <col customWidth="1" min="4" max="4" width="17.25"/>
    <col customWidth="1" min="5" max="5" width="8.88"/>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2002</v>
      </c>
      <c r="B5" s="6" t="s">
        <v>2003</v>
      </c>
      <c r="C5" s="6" t="s">
        <v>2004</v>
      </c>
      <c r="D5" s="6" t="s">
        <v>2005</v>
      </c>
      <c r="E5" s="6" t="s">
        <v>2006</v>
      </c>
      <c r="F5" s="6" t="s">
        <v>26</v>
      </c>
      <c r="G5" s="6">
        <v>46172.0</v>
      </c>
      <c r="H5" s="6" t="s">
        <v>2007</v>
      </c>
      <c r="I5" s="7">
        <v>44105.0</v>
      </c>
      <c r="J5" s="7">
        <v>44358.0</v>
      </c>
      <c r="K5" s="6" t="s">
        <v>28</v>
      </c>
      <c r="L5" s="6" t="s">
        <v>2008</v>
      </c>
      <c r="M5" s="6" t="s">
        <v>159</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63"/>
    <col customWidth="1" min="2" max="2" width="24.75"/>
    <col customWidth="1" min="3" max="3" width="8.13"/>
    <col customWidth="1" min="4" max="4" width="15.38"/>
    <col customWidth="1" min="5" max="5" width="10.75"/>
    <col customWidth="1" min="6" max="6" width="4.88"/>
    <col customWidth="1" min="7" max="7" width="9.38"/>
    <col customWidth="1" min="8" max="8" width="12.0"/>
    <col customWidth="1" min="9" max="10" width="8.5"/>
    <col customWidth="1" min="11" max="11" width="8.75"/>
    <col customWidth="1" min="12" max="12" width="12.5"/>
    <col customWidth="1" min="13" max="13" width="9.63"/>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209</v>
      </c>
      <c r="B5" s="6" t="s">
        <v>210</v>
      </c>
      <c r="C5" s="6" t="s">
        <v>211</v>
      </c>
      <c r="D5" s="6" t="s">
        <v>212</v>
      </c>
      <c r="E5" s="6" t="s">
        <v>213</v>
      </c>
      <c r="F5" s="6" t="s">
        <v>26</v>
      </c>
      <c r="G5" s="6" t="s">
        <v>214</v>
      </c>
      <c r="H5" s="6" t="s">
        <v>215</v>
      </c>
      <c r="I5" s="7">
        <v>44348.0</v>
      </c>
      <c r="J5" s="7">
        <v>44372.0</v>
      </c>
      <c r="K5" s="6" t="s">
        <v>28</v>
      </c>
      <c r="N5" s="6" t="s">
        <v>216</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75"/>
    <col customWidth="1" min="2" max="2" width="29.13"/>
    <col customWidth="1" min="3" max="3" width="8.25"/>
    <col customWidth="1" min="4" max="4" width="16.0"/>
    <col customWidth="1" min="5" max="5" width="9.75"/>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2009</v>
      </c>
      <c r="B5" s="6" t="s">
        <v>2010</v>
      </c>
      <c r="C5" s="6" t="s">
        <v>2011</v>
      </c>
      <c r="D5" s="6" t="s">
        <v>2012</v>
      </c>
      <c r="E5" s="6" t="s">
        <v>2013</v>
      </c>
      <c r="F5" s="6" t="s">
        <v>26</v>
      </c>
      <c r="G5" s="6">
        <v>47340.0</v>
      </c>
      <c r="H5" s="6" t="s">
        <v>2014</v>
      </c>
      <c r="I5" s="7">
        <v>44354.0</v>
      </c>
      <c r="J5" s="7">
        <v>44407.0</v>
      </c>
      <c r="K5" s="6" t="s">
        <v>28</v>
      </c>
      <c r="M5" s="6" t="s">
        <v>169</v>
      </c>
      <c r="Q5" s="6" t="s">
        <v>31</v>
      </c>
    </row>
    <row r="6">
      <c r="A6" s="6" t="s">
        <v>2015</v>
      </c>
      <c r="B6" s="6" t="s">
        <v>2016</v>
      </c>
      <c r="C6" s="6" t="s">
        <v>2011</v>
      </c>
      <c r="D6" s="6" t="s">
        <v>2017</v>
      </c>
      <c r="E6" s="6" t="s">
        <v>2018</v>
      </c>
      <c r="F6" s="6" t="s">
        <v>26</v>
      </c>
      <c r="G6" s="6">
        <v>47355.0</v>
      </c>
      <c r="H6" s="6" t="s">
        <v>2019</v>
      </c>
      <c r="I6" s="7">
        <v>44348.0</v>
      </c>
      <c r="J6" s="7">
        <v>44407.0</v>
      </c>
      <c r="K6" s="6" t="s">
        <v>28</v>
      </c>
      <c r="L6" s="6" t="s">
        <v>583</v>
      </c>
      <c r="M6" s="6" t="s">
        <v>1961</v>
      </c>
      <c r="Q6" s="6" t="s">
        <v>31</v>
      </c>
    </row>
    <row r="7">
      <c r="A7" s="6" t="s">
        <v>2015</v>
      </c>
      <c r="B7" s="6" t="s">
        <v>2020</v>
      </c>
      <c r="C7" s="6" t="s">
        <v>2011</v>
      </c>
      <c r="D7" s="6" t="s">
        <v>2021</v>
      </c>
      <c r="E7" s="6" t="s">
        <v>2018</v>
      </c>
      <c r="F7" s="6" t="s">
        <v>26</v>
      </c>
      <c r="G7" s="6">
        <v>47355.0</v>
      </c>
      <c r="H7" s="6" t="s">
        <v>2019</v>
      </c>
      <c r="I7" s="7">
        <v>44348.0</v>
      </c>
      <c r="J7" s="7">
        <v>44376.0</v>
      </c>
      <c r="K7" s="6" t="s">
        <v>162</v>
      </c>
      <c r="M7" s="6" t="s">
        <v>391</v>
      </c>
      <c r="Q7" s="6" t="s">
        <v>31</v>
      </c>
    </row>
    <row r="8">
      <c r="A8" s="6" t="s">
        <v>2009</v>
      </c>
      <c r="B8" s="6" t="s">
        <v>2022</v>
      </c>
      <c r="C8" s="6" t="s">
        <v>2011</v>
      </c>
      <c r="D8" s="6" t="s">
        <v>2023</v>
      </c>
      <c r="E8" s="6" t="s">
        <v>2024</v>
      </c>
      <c r="F8" s="6" t="s">
        <v>26</v>
      </c>
      <c r="G8" s="6">
        <v>47368.0</v>
      </c>
      <c r="H8" s="6" t="s">
        <v>2014</v>
      </c>
      <c r="I8" s="7">
        <v>44354.0</v>
      </c>
      <c r="J8" s="7">
        <v>44407.0</v>
      </c>
      <c r="K8" s="6" t="s">
        <v>28</v>
      </c>
      <c r="M8" s="6" t="s">
        <v>169</v>
      </c>
      <c r="Q8" s="6" t="s">
        <v>31</v>
      </c>
    </row>
    <row r="9">
      <c r="A9" s="6" t="s">
        <v>2025</v>
      </c>
      <c r="B9" s="6" t="s">
        <v>2026</v>
      </c>
      <c r="C9" s="6" t="s">
        <v>2011</v>
      </c>
      <c r="D9" s="6" t="s">
        <v>2027</v>
      </c>
      <c r="E9" s="6" t="s">
        <v>2028</v>
      </c>
      <c r="F9" s="6" t="s">
        <v>26</v>
      </c>
      <c r="G9" s="6">
        <v>47380.0</v>
      </c>
      <c r="H9" s="6" t="s">
        <v>2029</v>
      </c>
      <c r="I9" s="7">
        <v>44348.0</v>
      </c>
      <c r="J9" s="7">
        <v>44414.0</v>
      </c>
      <c r="K9" s="6" t="s">
        <v>28</v>
      </c>
      <c r="L9" s="6" t="s">
        <v>69</v>
      </c>
      <c r="M9" s="6" t="s">
        <v>70</v>
      </c>
      <c r="Q9" s="6" t="s">
        <v>249</v>
      </c>
    </row>
    <row r="10">
      <c r="A10" s="6" t="s">
        <v>2025</v>
      </c>
      <c r="B10" s="6" t="s">
        <v>2030</v>
      </c>
      <c r="C10" s="6" t="s">
        <v>2011</v>
      </c>
      <c r="D10" s="6" t="s">
        <v>2031</v>
      </c>
      <c r="E10" s="6" t="s">
        <v>2032</v>
      </c>
      <c r="F10" s="6" t="s">
        <v>26</v>
      </c>
      <c r="G10" s="6">
        <v>47394.0</v>
      </c>
      <c r="H10" s="6" t="s">
        <v>2029</v>
      </c>
      <c r="I10" s="7">
        <v>44105.0</v>
      </c>
      <c r="J10" s="7">
        <v>44414.0</v>
      </c>
      <c r="K10" s="6" t="s">
        <v>28</v>
      </c>
      <c r="L10" s="6" t="s">
        <v>69</v>
      </c>
      <c r="M10" s="6" t="s">
        <v>2033</v>
      </c>
      <c r="Q10"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0"/>
    <col customWidth="1" min="2" max="2" width="24.25"/>
    <col customWidth="1" min="3" max="3" width="6.38"/>
    <col customWidth="1" min="4" max="4" width="17.75"/>
    <col customWidth="1" min="5" max="5" width="8.13"/>
    <col customWidth="1" min="6" max="6" width="4.88"/>
    <col customWidth="1" min="7" max="7" width="7.63"/>
    <col customWidth="1" min="8" max="8" width="12.0"/>
    <col customWidth="1" min="9" max="10" width="8.5"/>
    <col customWidth="1" min="11" max="11" width="8.75"/>
    <col customWidth="1" min="12" max="12" width="16.5"/>
    <col customWidth="1" min="13" max="13" width="16.2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2034</v>
      </c>
      <c r="B5" s="6" t="s">
        <v>2035</v>
      </c>
      <c r="C5" s="6" t="s">
        <v>2036</v>
      </c>
      <c r="D5" s="6" t="s">
        <v>2037</v>
      </c>
      <c r="E5" s="6" t="s">
        <v>2038</v>
      </c>
      <c r="F5" s="6" t="s">
        <v>26</v>
      </c>
      <c r="G5" s="6">
        <v>46104.0</v>
      </c>
      <c r="H5" s="6" t="s">
        <v>2039</v>
      </c>
      <c r="I5" s="7">
        <v>44105.0</v>
      </c>
      <c r="J5" s="7">
        <v>44408.0</v>
      </c>
      <c r="K5" s="6" t="s">
        <v>28</v>
      </c>
      <c r="L5" s="6" t="s">
        <v>2040</v>
      </c>
      <c r="M5" s="6" t="s">
        <v>391</v>
      </c>
      <c r="Q5" s="6" t="s">
        <v>31</v>
      </c>
    </row>
    <row r="6">
      <c r="A6" s="6" t="s">
        <v>2034</v>
      </c>
      <c r="B6" s="6" t="s">
        <v>2041</v>
      </c>
      <c r="C6" s="6" t="s">
        <v>2036</v>
      </c>
      <c r="D6" s="6" t="s">
        <v>2042</v>
      </c>
      <c r="E6" s="6" t="s">
        <v>2043</v>
      </c>
      <c r="F6" s="6" t="s">
        <v>26</v>
      </c>
      <c r="G6" s="6">
        <v>46156.0</v>
      </c>
      <c r="H6" s="6" t="s">
        <v>2044</v>
      </c>
      <c r="I6" s="7">
        <v>44105.0</v>
      </c>
      <c r="J6" s="7">
        <v>44408.0</v>
      </c>
      <c r="K6" s="6" t="s">
        <v>28</v>
      </c>
      <c r="L6" s="6" t="s">
        <v>2045</v>
      </c>
      <c r="M6" s="6" t="s">
        <v>391</v>
      </c>
      <c r="Q6" s="6" t="s">
        <v>31</v>
      </c>
    </row>
    <row r="7">
      <c r="A7" s="6" t="s">
        <v>2034</v>
      </c>
      <c r="B7" s="6" t="s">
        <v>2046</v>
      </c>
      <c r="C7" s="6" t="s">
        <v>2036</v>
      </c>
      <c r="D7" s="6" t="s">
        <v>2047</v>
      </c>
      <c r="E7" s="6" t="s">
        <v>2048</v>
      </c>
      <c r="F7" s="6" t="s">
        <v>26</v>
      </c>
      <c r="G7" s="6">
        <v>46173.0</v>
      </c>
      <c r="H7" s="6" t="s">
        <v>2039</v>
      </c>
      <c r="I7" s="7">
        <v>44105.0</v>
      </c>
      <c r="J7" s="7">
        <v>44408.0</v>
      </c>
      <c r="K7" s="6" t="s">
        <v>28</v>
      </c>
      <c r="L7" s="6" t="s">
        <v>2049</v>
      </c>
      <c r="M7" s="6" t="s">
        <v>391</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38"/>
    <col customWidth="1" min="2" max="2" width="26.63"/>
    <col customWidth="1" min="3" max="3" width="10.5"/>
    <col customWidth="1" min="4" max="4" width="22.88"/>
    <col customWidth="1" min="5" max="5" width="9.75"/>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2050</v>
      </c>
      <c r="B5" s="6" t="s">
        <v>2051</v>
      </c>
      <c r="C5" s="6" t="s">
        <v>2052</v>
      </c>
      <c r="D5" s="6" t="s">
        <v>2053</v>
      </c>
      <c r="E5" s="6" t="s">
        <v>2054</v>
      </c>
      <c r="F5" s="6" t="s">
        <v>26</v>
      </c>
      <c r="G5" s="6">
        <v>46544.0</v>
      </c>
      <c r="H5" s="6" t="s">
        <v>2055</v>
      </c>
      <c r="I5" s="7">
        <v>44354.0</v>
      </c>
      <c r="J5" s="7">
        <v>44414.0</v>
      </c>
      <c r="K5" s="6" t="s">
        <v>28</v>
      </c>
      <c r="M5" s="6" t="s">
        <v>30</v>
      </c>
      <c r="O5" s="6" t="s">
        <v>2056</v>
      </c>
      <c r="Q5" s="6" t="s">
        <v>31</v>
      </c>
    </row>
    <row r="6">
      <c r="A6" s="6" t="s">
        <v>2050</v>
      </c>
      <c r="B6" s="6" t="s">
        <v>2057</v>
      </c>
      <c r="C6" s="6" t="s">
        <v>2052</v>
      </c>
      <c r="D6" s="6" t="s">
        <v>2058</v>
      </c>
      <c r="E6" s="6" t="s">
        <v>2054</v>
      </c>
      <c r="F6" s="6" t="s">
        <v>26</v>
      </c>
      <c r="G6" s="6">
        <v>46544.0</v>
      </c>
      <c r="H6" s="6" t="s">
        <v>2055</v>
      </c>
      <c r="I6" s="7">
        <v>44354.0</v>
      </c>
      <c r="J6" s="7">
        <v>44414.0</v>
      </c>
      <c r="K6" s="6" t="s">
        <v>28</v>
      </c>
      <c r="M6" s="6" t="s">
        <v>30</v>
      </c>
      <c r="Q6" s="6" t="s">
        <v>31</v>
      </c>
    </row>
    <row r="7">
      <c r="A7" s="6" t="s">
        <v>2059</v>
      </c>
      <c r="B7" s="6" t="s">
        <v>2060</v>
      </c>
      <c r="C7" s="6" t="s">
        <v>2052</v>
      </c>
      <c r="D7" s="6" t="s">
        <v>2061</v>
      </c>
      <c r="E7" s="6" t="s">
        <v>2054</v>
      </c>
      <c r="F7" s="6" t="s">
        <v>26</v>
      </c>
      <c r="G7" s="6">
        <v>46544.0</v>
      </c>
      <c r="H7" s="6" t="s">
        <v>2062</v>
      </c>
      <c r="I7" s="7">
        <v>44348.0</v>
      </c>
      <c r="J7" s="7">
        <v>44407.0</v>
      </c>
      <c r="K7" s="6" t="s">
        <v>28</v>
      </c>
      <c r="M7" s="6" t="s">
        <v>266</v>
      </c>
      <c r="Q7" s="6" t="s">
        <v>31</v>
      </c>
    </row>
    <row r="8">
      <c r="A8" s="6" t="s">
        <v>2059</v>
      </c>
      <c r="B8" s="6" t="s">
        <v>2063</v>
      </c>
      <c r="C8" s="6" t="s">
        <v>2052</v>
      </c>
      <c r="D8" s="6" t="s">
        <v>2064</v>
      </c>
      <c r="E8" s="6" t="s">
        <v>2054</v>
      </c>
      <c r="F8" s="6" t="s">
        <v>26</v>
      </c>
      <c r="G8" s="6">
        <v>46544.0</v>
      </c>
      <c r="H8" s="6" t="s">
        <v>2062</v>
      </c>
      <c r="I8" s="7">
        <v>44354.0</v>
      </c>
      <c r="J8" s="7">
        <v>44408.0</v>
      </c>
      <c r="K8" s="6" t="s">
        <v>28</v>
      </c>
      <c r="L8" s="6" t="s">
        <v>2065</v>
      </c>
      <c r="M8" s="6" t="s">
        <v>2066</v>
      </c>
      <c r="Q8" s="6" t="s">
        <v>31</v>
      </c>
    </row>
    <row r="9">
      <c r="A9" s="6" t="s">
        <v>2050</v>
      </c>
      <c r="B9" s="6" t="s">
        <v>2067</v>
      </c>
      <c r="C9" s="6" t="s">
        <v>2052</v>
      </c>
      <c r="D9" s="6" t="s">
        <v>2068</v>
      </c>
      <c r="E9" s="6" t="s">
        <v>2054</v>
      </c>
      <c r="F9" s="6" t="s">
        <v>26</v>
      </c>
      <c r="G9" s="6">
        <v>46545.0</v>
      </c>
      <c r="H9" s="6" t="s">
        <v>2055</v>
      </c>
      <c r="I9" s="7">
        <v>44354.0</v>
      </c>
      <c r="J9" s="7">
        <v>44379.0</v>
      </c>
      <c r="K9" s="6" t="s">
        <v>28</v>
      </c>
      <c r="L9" s="6" t="s">
        <v>949</v>
      </c>
      <c r="M9" s="6" t="s">
        <v>143</v>
      </c>
      <c r="Q9" s="6" t="s">
        <v>31</v>
      </c>
    </row>
    <row r="10">
      <c r="A10" s="6" t="s">
        <v>2050</v>
      </c>
      <c r="B10" s="6" t="s">
        <v>2069</v>
      </c>
      <c r="C10" s="6" t="s">
        <v>2052</v>
      </c>
      <c r="D10" s="6" t="s">
        <v>2070</v>
      </c>
      <c r="E10" s="6" t="s">
        <v>2054</v>
      </c>
      <c r="F10" s="6" t="s">
        <v>26</v>
      </c>
      <c r="G10" s="6">
        <v>46545.0</v>
      </c>
      <c r="H10" s="6" t="s">
        <v>2055</v>
      </c>
      <c r="I10" s="7">
        <v>44354.0</v>
      </c>
      <c r="J10" s="7">
        <v>44421.0</v>
      </c>
      <c r="K10" s="6" t="s">
        <v>28</v>
      </c>
      <c r="L10" s="6" t="s">
        <v>614</v>
      </c>
      <c r="M10" s="6" t="s">
        <v>169</v>
      </c>
      <c r="Q10" s="6" t="s">
        <v>31</v>
      </c>
    </row>
    <row r="11">
      <c r="A11" s="6" t="s">
        <v>2050</v>
      </c>
      <c r="B11" s="6" t="s">
        <v>2071</v>
      </c>
      <c r="C11" s="6" t="s">
        <v>2052</v>
      </c>
      <c r="D11" s="6" t="s">
        <v>2072</v>
      </c>
      <c r="E11" s="6" t="s">
        <v>2073</v>
      </c>
      <c r="F11" s="6" t="s">
        <v>26</v>
      </c>
      <c r="G11" s="6">
        <v>46545.0</v>
      </c>
      <c r="H11" s="6" t="s">
        <v>2055</v>
      </c>
      <c r="I11" s="7">
        <v>44354.0</v>
      </c>
      <c r="J11" s="7">
        <v>44414.0</v>
      </c>
      <c r="K11" s="6" t="s">
        <v>28</v>
      </c>
      <c r="M11" s="6" t="s">
        <v>2074</v>
      </c>
      <c r="Q11" s="6" t="s">
        <v>31</v>
      </c>
    </row>
    <row r="12">
      <c r="A12" s="6" t="s">
        <v>2059</v>
      </c>
      <c r="B12" s="6" t="s">
        <v>2075</v>
      </c>
      <c r="C12" s="6" t="s">
        <v>2052</v>
      </c>
      <c r="D12" s="6" t="s">
        <v>2076</v>
      </c>
      <c r="E12" s="6" t="s">
        <v>2054</v>
      </c>
      <c r="F12" s="6" t="s">
        <v>26</v>
      </c>
      <c r="G12" s="6">
        <v>46545.0</v>
      </c>
      <c r="H12" s="6" t="s">
        <v>2062</v>
      </c>
      <c r="I12" s="7">
        <v>44354.0</v>
      </c>
      <c r="J12" s="7">
        <v>44407.0</v>
      </c>
      <c r="K12" s="6" t="s">
        <v>28</v>
      </c>
      <c r="M12" s="6" t="s">
        <v>391</v>
      </c>
      <c r="Q12" s="6" t="s">
        <v>31</v>
      </c>
    </row>
    <row r="13">
      <c r="A13" s="6" t="s">
        <v>2077</v>
      </c>
      <c r="B13" s="6" t="s">
        <v>2078</v>
      </c>
      <c r="C13" s="6" t="s">
        <v>2052</v>
      </c>
      <c r="D13" s="6" t="s">
        <v>2079</v>
      </c>
      <c r="E13" s="6" t="s">
        <v>2080</v>
      </c>
      <c r="F13" s="6" t="s">
        <v>26</v>
      </c>
      <c r="G13" s="6">
        <v>46574.0</v>
      </c>
      <c r="H13" s="6" t="s">
        <v>2081</v>
      </c>
      <c r="I13" s="7">
        <v>44354.0</v>
      </c>
      <c r="J13" s="7">
        <v>44372.0</v>
      </c>
      <c r="K13" s="6" t="s">
        <v>28</v>
      </c>
      <c r="L13" s="6" t="s">
        <v>224</v>
      </c>
      <c r="M13" s="6" t="s">
        <v>258</v>
      </c>
      <c r="Q13" s="6" t="s">
        <v>31</v>
      </c>
    </row>
    <row r="14">
      <c r="A14" s="6" t="s">
        <v>2077</v>
      </c>
      <c r="B14" s="6" t="s">
        <v>2082</v>
      </c>
      <c r="C14" s="6" t="s">
        <v>2052</v>
      </c>
      <c r="D14" s="6" t="s">
        <v>2083</v>
      </c>
      <c r="E14" s="6" t="s">
        <v>2084</v>
      </c>
      <c r="F14" s="6" t="s">
        <v>26</v>
      </c>
      <c r="G14" s="6">
        <v>46574.0</v>
      </c>
      <c r="H14" s="6" t="s">
        <v>2085</v>
      </c>
      <c r="I14" s="7">
        <v>44349.0</v>
      </c>
      <c r="J14" s="7">
        <v>44372.0</v>
      </c>
      <c r="K14" s="6" t="s">
        <v>28</v>
      </c>
      <c r="L14" s="6" t="s">
        <v>224</v>
      </c>
      <c r="M14" s="6" t="s">
        <v>258</v>
      </c>
      <c r="Q14" s="6" t="s">
        <v>31</v>
      </c>
    </row>
    <row r="15">
      <c r="A15" s="6" t="s">
        <v>2086</v>
      </c>
      <c r="B15" s="6" t="s">
        <v>2087</v>
      </c>
      <c r="C15" s="6" t="s">
        <v>2052</v>
      </c>
      <c r="D15" s="6" t="s">
        <v>2088</v>
      </c>
      <c r="E15" s="6" t="s">
        <v>2089</v>
      </c>
      <c r="F15" s="6" t="s">
        <v>26</v>
      </c>
      <c r="G15" s="6">
        <v>46628.0</v>
      </c>
      <c r="H15" s="6" t="s">
        <v>2090</v>
      </c>
      <c r="I15" s="7">
        <v>44361.0</v>
      </c>
      <c r="J15" s="7">
        <v>44406.0</v>
      </c>
      <c r="K15" s="6" t="s">
        <v>1006</v>
      </c>
      <c r="L15" s="6" t="s">
        <v>69</v>
      </c>
      <c r="P15" s="6" t="s">
        <v>2091</v>
      </c>
      <c r="Q15" s="6" t="s">
        <v>31</v>
      </c>
    </row>
    <row r="16">
      <c r="A16" s="6" t="s">
        <v>2050</v>
      </c>
      <c r="B16" s="6" t="s">
        <v>2092</v>
      </c>
      <c r="C16" s="6" t="s">
        <v>2052</v>
      </c>
      <c r="D16" s="6" t="s">
        <v>2093</v>
      </c>
      <c r="E16" s="6" t="s">
        <v>2054</v>
      </c>
      <c r="F16" s="6" t="s">
        <v>26</v>
      </c>
      <c r="G16" s="6" t="s">
        <v>2094</v>
      </c>
      <c r="H16" s="6" t="s">
        <v>2055</v>
      </c>
      <c r="I16" s="7">
        <v>44354.0</v>
      </c>
      <c r="J16" s="7">
        <v>44414.0</v>
      </c>
      <c r="K16" s="6" t="s">
        <v>28</v>
      </c>
      <c r="M16" s="6" t="s">
        <v>2095</v>
      </c>
      <c r="Q16" s="6" t="s">
        <v>31</v>
      </c>
    </row>
    <row r="17">
      <c r="A17" s="6" t="s">
        <v>2050</v>
      </c>
      <c r="B17" s="6" t="s">
        <v>808</v>
      </c>
      <c r="C17" s="6" t="s">
        <v>2052</v>
      </c>
      <c r="D17" s="6" t="s">
        <v>2096</v>
      </c>
      <c r="E17" s="6" t="s">
        <v>2054</v>
      </c>
      <c r="F17" s="6" t="s">
        <v>26</v>
      </c>
      <c r="G17" s="6" t="s">
        <v>2097</v>
      </c>
      <c r="H17" s="6" t="s">
        <v>2055</v>
      </c>
      <c r="I17" s="7">
        <v>44354.0</v>
      </c>
      <c r="J17" s="7">
        <v>44414.0</v>
      </c>
      <c r="K17" s="6" t="s">
        <v>28</v>
      </c>
      <c r="M17" s="6" t="s">
        <v>2074</v>
      </c>
      <c r="Q17" s="6" t="s">
        <v>31</v>
      </c>
    </row>
    <row r="18">
      <c r="A18" s="6" t="s">
        <v>2050</v>
      </c>
      <c r="B18" s="6" t="s">
        <v>2098</v>
      </c>
      <c r="C18" s="6" t="s">
        <v>2052</v>
      </c>
      <c r="D18" s="6" t="s">
        <v>2099</v>
      </c>
      <c r="E18" s="6" t="s">
        <v>2054</v>
      </c>
      <c r="F18" s="6" t="s">
        <v>26</v>
      </c>
      <c r="G18" s="6" t="s">
        <v>2100</v>
      </c>
      <c r="H18" s="6" t="s">
        <v>2055</v>
      </c>
      <c r="I18" s="7">
        <v>44354.0</v>
      </c>
      <c r="J18" s="7">
        <v>44421.0</v>
      </c>
      <c r="K18" s="6" t="s">
        <v>28</v>
      </c>
      <c r="L18" s="6" t="s">
        <v>923</v>
      </c>
      <c r="M18" s="6" t="s">
        <v>1633</v>
      </c>
      <c r="Q18" s="6" t="s">
        <v>31</v>
      </c>
    </row>
    <row r="19">
      <c r="A19" s="6" t="s">
        <v>2101</v>
      </c>
      <c r="B19" s="6" t="s">
        <v>2101</v>
      </c>
      <c r="C19" s="6" t="s">
        <v>2052</v>
      </c>
      <c r="D19" s="6" t="s">
        <v>2102</v>
      </c>
      <c r="E19" s="6" t="s">
        <v>2089</v>
      </c>
      <c r="F19" s="6" t="s">
        <v>26</v>
      </c>
      <c r="G19" s="6" t="s">
        <v>2103</v>
      </c>
      <c r="H19" s="6" t="s">
        <v>2104</v>
      </c>
      <c r="I19" s="7">
        <v>44348.0</v>
      </c>
      <c r="J19" s="7">
        <v>44418.0</v>
      </c>
      <c r="K19" s="6" t="s">
        <v>28</v>
      </c>
      <c r="L19" s="6" t="s">
        <v>69</v>
      </c>
      <c r="M19" s="6" t="s">
        <v>169</v>
      </c>
      <c r="Q19"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63"/>
    <col customWidth="1" min="2" max="2" width="22.63"/>
    <col customWidth="1" min="3" max="3" width="6.38"/>
    <col customWidth="1" min="4" max="4" width="19.38"/>
    <col customWidth="1" min="5" max="5" width="9.0"/>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2105</v>
      </c>
      <c r="B5" s="6" t="s">
        <v>2106</v>
      </c>
      <c r="C5" s="6" t="s">
        <v>2107</v>
      </c>
      <c r="D5" s="6" t="s">
        <v>2108</v>
      </c>
      <c r="E5" s="6" t="s">
        <v>2109</v>
      </c>
      <c r="F5" s="6" t="s">
        <v>26</v>
      </c>
      <c r="G5" s="6">
        <v>47102.0</v>
      </c>
      <c r="H5" s="6" t="s">
        <v>2110</v>
      </c>
      <c r="I5" s="7">
        <v>44341.0</v>
      </c>
      <c r="J5" s="7">
        <v>44407.0</v>
      </c>
      <c r="K5" s="6" t="s">
        <v>28</v>
      </c>
      <c r="M5" s="6" t="s">
        <v>2111</v>
      </c>
      <c r="Q5" s="6" t="s">
        <v>31</v>
      </c>
    </row>
    <row r="6">
      <c r="A6" s="6" t="s">
        <v>2105</v>
      </c>
      <c r="B6" s="6" t="s">
        <v>2112</v>
      </c>
      <c r="C6" s="6" t="s">
        <v>2107</v>
      </c>
      <c r="D6" s="6" t="s">
        <v>2113</v>
      </c>
      <c r="E6" s="6" t="s">
        <v>2114</v>
      </c>
      <c r="F6" s="6" t="s">
        <v>26</v>
      </c>
      <c r="G6" s="6">
        <v>47102.0</v>
      </c>
      <c r="H6" s="6" t="s">
        <v>2110</v>
      </c>
      <c r="I6" s="7">
        <v>44341.0</v>
      </c>
      <c r="J6" s="7">
        <v>44407.0</v>
      </c>
      <c r="K6" s="6" t="s">
        <v>28</v>
      </c>
      <c r="M6" s="6" t="s">
        <v>1650</v>
      </c>
      <c r="Q6" s="6" t="s">
        <v>31</v>
      </c>
    </row>
    <row r="7">
      <c r="A7" s="6" t="s">
        <v>2105</v>
      </c>
      <c r="B7" s="6" t="s">
        <v>2115</v>
      </c>
      <c r="C7" s="6" t="s">
        <v>2107</v>
      </c>
      <c r="D7" s="6" t="s">
        <v>2116</v>
      </c>
      <c r="E7" s="6" t="s">
        <v>2117</v>
      </c>
      <c r="F7" s="6" t="s">
        <v>26</v>
      </c>
      <c r="G7" s="6">
        <v>47102.0</v>
      </c>
      <c r="H7" s="6" t="s">
        <v>2110</v>
      </c>
      <c r="I7" s="7">
        <v>44341.0</v>
      </c>
      <c r="J7" s="7">
        <v>44370.0</v>
      </c>
      <c r="K7" s="6" t="s">
        <v>28</v>
      </c>
      <c r="M7" s="6" t="s">
        <v>1285</v>
      </c>
      <c r="Q7" s="6" t="s">
        <v>31</v>
      </c>
    </row>
    <row r="8">
      <c r="A8" s="6" t="s">
        <v>2118</v>
      </c>
      <c r="B8" s="6" t="s">
        <v>2119</v>
      </c>
      <c r="C8" s="6" t="s">
        <v>2107</v>
      </c>
      <c r="D8" s="6" t="s">
        <v>2120</v>
      </c>
      <c r="E8" s="6" t="s">
        <v>2121</v>
      </c>
      <c r="F8" s="6" t="s">
        <v>26</v>
      </c>
      <c r="G8" s="6">
        <v>47138.0</v>
      </c>
      <c r="H8" s="6" t="s">
        <v>2122</v>
      </c>
      <c r="I8" s="7">
        <v>44350.0</v>
      </c>
      <c r="J8" s="7">
        <v>44414.0</v>
      </c>
      <c r="K8" s="6" t="s">
        <v>28</v>
      </c>
      <c r="L8" s="6" t="s">
        <v>69</v>
      </c>
      <c r="M8" s="6" t="s">
        <v>30</v>
      </c>
      <c r="Q8" s="6" t="s">
        <v>31</v>
      </c>
    </row>
    <row r="9">
      <c r="A9" s="6" t="s">
        <v>2118</v>
      </c>
      <c r="B9" s="6" t="s">
        <v>2123</v>
      </c>
      <c r="C9" s="6" t="s">
        <v>2107</v>
      </c>
      <c r="D9" s="6" t="s">
        <v>2124</v>
      </c>
      <c r="E9" s="6" t="s">
        <v>2114</v>
      </c>
      <c r="F9" s="6" t="s">
        <v>26</v>
      </c>
      <c r="G9" s="6">
        <v>47170.0</v>
      </c>
      <c r="H9" s="6" t="s">
        <v>2122</v>
      </c>
      <c r="I9" s="7">
        <v>44350.0</v>
      </c>
      <c r="J9" s="7">
        <v>44414.0</v>
      </c>
      <c r="K9" s="6" t="s">
        <v>28</v>
      </c>
      <c r="L9" s="6" t="s">
        <v>69</v>
      </c>
      <c r="M9" s="6" t="s">
        <v>30</v>
      </c>
      <c r="Q9" s="6" t="s">
        <v>31</v>
      </c>
    </row>
    <row r="10">
      <c r="A10" s="6" t="s">
        <v>2118</v>
      </c>
      <c r="B10" s="6" t="s">
        <v>2125</v>
      </c>
      <c r="C10" s="6" t="s">
        <v>2107</v>
      </c>
      <c r="D10" s="6" t="s">
        <v>2126</v>
      </c>
      <c r="E10" s="6" t="s">
        <v>2114</v>
      </c>
      <c r="F10" s="6" t="s">
        <v>26</v>
      </c>
      <c r="G10" s="6">
        <v>47170.0</v>
      </c>
      <c r="H10" s="6" t="s">
        <v>2122</v>
      </c>
      <c r="I10" s="7">
        <v>44350.0</v>
      </c>
      <c r="J10" s="7">
        <v>44414.0</v>
      </c>
      <c r="K10" s="6" t="s">
        <v>28</v>
      </c>
      <c r="L10" s="6" t="s">
        <v>69</v>
      </c>
      <c r="M10" s="6" t="s">
        <v>30</v>
      </c>
      <c r="Q10" s="6" t="s">
        <v>31</v>
      </c>
    </row>
    <row r="11">
      <c r="A11" s="6" t="s">
        <v>2118</v>
      </c>
      <c r="B11" s="6" t="s">
        <v>2127</v>
      </c>
      <c r="C11" s="6" t="s">
        <v>2107</v>
      </c>
      <c r="D11" s="6" t="s">
        <v>2128</v>
      </c>
      <c r="E11" s="6" t="s">
        <v>2114</v>
      </c>
      <c r="F11" s="6" t="s">
        <v>26</v>
      </c>
      <c r="G11" s="6">
        <v>47170.0</v>
      </c>
      <c r="H11" s="6" t="s">
        <v>2122</v>
      </c>
      <c r="I11" s="7">
        <v>44350.0</v>
      </c>
      <c r="J11" s="7">
        <v>44414.0</v>
      </c>
      <c r="K11" s="6" t="s">
        <v>28</v>
      </c>
      <c r="L11" s="6" t="s">
        <v>69</v>
      </c>
      <c r="M11" s="6" t="s">
        <v>30</v>
      </c>
      <c r="Q11" s="6" t="s">
        <v>31</v>
      </c>
    </row>
    <row r="12">
      <c r="A12" s="6" t="s">
        <v>2118</v>
      </c>
      <c r="B12" s="6" t="s">
        <v>2129</v>
      </c>
      <c r="C12" s="6" t="s">
        <v>2107</v>
      </c>
      <c r="D12" s="6" t="s">
        <v>2130</v>
      </c>
      <c r="E12" s="6" t="s">
        <v>2114</v>
      </c>
      <c r="F12" s="6" t="s">
        <v>26</v>
      </c>
      <c r="G12" s="6">
        <v>47170.0</v>
      </c>
      <c r="H12" s="6" t="s">
        <v>2122</v>
      </c>
      <c r="I12" s="7">
        <v>44350.0</v>
      </c>
      <c r="J12" s="7">
        <v>44414.0</v>
      </c>
      <c r="K12" s="6" t="s">
        <v>28</v>
      </c>
      <c r="L12" s="6" t="s">
        <v>69</v>
      </c>
      <c r="M12" s="6" t="s">
        <v>30</v>
      </c>
      <c r="Q12" s="6" t="s">
        <v>31</v>
      </c>
    </row>
    <row r="13">
      <c r="A13" s="6" t="s">
        <v>2118</v>
      </c>
      <c r="B13" s="6" t="s">
        <v>2131</v>
      </c>
      <c r="C13" s="6" t="s">
        <v>2107</v>
      </c>
      <c r="D13" s="6" t="s">
        <v>2132</v>
      </c>
      <c r="E13" s="6" t="s">
        <v>2114</v>
      </c>
      <c r="F13" s="6" t="s">
        <v>26</v>
      </c>
      <c r="G13" s="6" t="s">
        <v>2133</v>
      </c>
      <c r="H13" s="6" t="s">
        <v>2122</v>
      </c>
      <c r="I13" s="7">
        <v>44340.0</v>
      </c>
      <c r="J13" s="7">
        <v>44414.0</v>
      </c>
      <c r="K13" s="6" t="s">
        <v>28</v>
      </c>
      <c r="M13" s="6" t="s">
        <v>169</v>
      </c>
      <c r="O13" s="6" t="s">
        <v>2134</v>
      </c>
      <c r="Q13" s="6" t="s">
        <v>31</v>
      </c>
    </row>
    <row r="14">
      <c r="A14" s="6" t="s">
        <v>2118</v>
      </c>
      <c r="B14" s="6" t="s">
        <v>2135</v>
      </c>
      <c r="C14" s="6" t="s">
        <v>2107</v>
      </c>
      <c r="D14" s="6" t="s">
        <v>2136</v>
      </c>
      <c r="E14" s="6" t="s">
        <v>2114</v>
      </c>
      <c r="F14" s="6" t="s">
        <v>26</v>
      </c>
      <c r="G14" s="6" t="s">
        <v>2137</v>
      </c>
      <c r="H14" s="6" t="s">
        <v>2122</v>
      </c>
      <c r="I14" s="7">
        <v>44350.0</v>
      </c>
      <c r="J14" s="7">
        <v>44414.0</v>
      </c>
      <c r="K14" s="6" t="s">
        <v>28</v>
      </c>
      <c r="L14" s="6" t="s">
        <v>69</v>
      </c>
      <c r="M14" s="6" t="s">
        <v>583</v>
      </c>
      <c r="Q14"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13"/>
    <col customWidth="1" min="2" max="2" width="24.5"/>
    <col customWidth="1" min="3" max="3" width="6.38"/>
    <col customWidth="1" min="4" max="4" width="16.75"/>
    <col customWidth="1" min="5" max="5" width="9.88"/>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2138</v>
      </c>
      <c r="B5" s="6" t="s">
        <v>2139</v>
      </c>
      <c r="C5" s="6" t="s">
        <v>1069</v>
      </c>
      <c r="D5" s="6" t="s">
        <v>2140</v>
      </c>
      <c r="E5" s="6" t="s">
        <v>2141</v>
      </c>
      <c r="F5" s="6" t="s">
        <v>26</v>
      </c>
      <c r="G5" s="6">
        <v>46161.0</v>
      </c>
      <c r="H5" s="6" t="s">
        <v>2142</v>
      </c>
      <c r="I5" s="7">
        <v>44105.0</v>
      </c>
      <c r="J5" s="7">
        <v>44398.0</v>
      </c>
      <c r="K5" s="6" t="s">
        <v>2143</v>
      </c>
      <c r="L5" s="6" t="s">
        <v>69</v>
      </c>
      <c r="M5" s="6" t="s">
        <v>70</v>
      </c>
      <c r="Q5" s="6" t="s">
        <v>31</v>
      </c>
    </row>
    <row r="6">
      <c r="A6" s="6" t="s">
        <v>2144</v>
      </c>
      <c r="B6" s="6" t="s">
        <v>2145</v>
      </c>
      <c r="C6" s="6" t="s">
        <v>1069</v>
      </c>
      <c r="D6" s="6" t="s">
        <v>2146</v>
      </c>
      <c r="E6" s="6" t="s">
        <v>2147</v>
      </c>
      <c r="F6" s="6" t="s">
        <v>26</v>
      </c>
      <c r="G6" s="6">
        <v>46176.0</v>
      </c>
      <c r="H6" s="6" t="s">
        <v>2148</v>
      </c>
      <c r="I6" s="7">
        <v>44105.0</v>
      </c>
      <c r="J6" s="7">
        <v>44400.0</v>
      </c>
      <c r="K6" s="6" t="s">
        <v>28</v>
      </c>
      <c r="L6" s="6" t="s">
        <v>409</v>
      </c>
      <c r="M6" s="6" t="s">
        <v>159</v>
      </c>
      <c r="Q6" s="6" t="s">
        <v>31</v>
      </c>
    </row>
    <row r="7">
      <c r="A7" s="6" t="s">
        <v>2144</v>
      </c>
      <c r="B7" s="6" t="s">
        <v>2149</v>
      </c>
      <c r="C7" s="6" t="s">
        <v>1069</v>
      </c>
      <c r="D7" s="6" t="s">
        <v>2150</v>
      </c>
      <c r="E7" s="6" t="s">
        <v>2147</v>
      </c>
      <c r="F7" s="6" t="s">
        <v>26</v>
      </c>
      <c r="G7" s="6">
        <v>46176.0</v>
      </c>
      <c r="H7" s="6" t="s">
        <v>2148</v>
      </c>
      <c r="I7" s="7">
        <v>44348.0</v>
      </c>
      <c r="J7" s="7">
        <v>44400.0</v>
      </c>
      <c r="K7" s="6" t="s">
        <v>28</v>
      </c>
      <c r="L7" s="6" t="s">
        <v>193</v>
      </c>
      <c r="Q7" s="6" t="s">
        <v>31</v>
      </c>
    </row>
    <row r="8">
      <c r="A8" s="6" t="s">
        <v>2144</v>
      </c>
      <c r="B8" s="6" t="s">
        <v>2151</v>
      </c>
      <c r="C8" s="6" t="s">
        <v>1069</v>
      </c>
      <c r="D8" s="6" t="s">
        <v>2152</v>
      </c>
      <c r="E8" s="6" t="s">
        <v>2147</v>
      </c>
      <c r="F8" s="6" t="s">
        <v>26</v>
      </c>
      <c r="G8" s="6">
        <v>46176.0</v>
      </c>
      <c r="H8" s="6" t="s">
        <v>2153</v>
      </c>
      <c r="I8" s="7">
        <v>44348.0</v>
      </c>
      <c r="J8" s="7">
        <v>44400.0</v>
      </c>
      <c r="K8" s="6" t="s">
        <v>28</v>
      </c>
      <c r="L8" s="6" t="s">
        <v>193</v>
      </c>
      <c r="M8" s="6" t="s">
        <v>159</v>
      </c>
      <c r="Q8" s="6" t="s">
        <v>31</v>
      </c>
    </row>
    <row r="9">
      <c r="A9" s="6" t="s">
        <v>2144</v>
      </c>
      <c r="B9" s="6" t="s">
        <v>2154</v>
      </c>
      <c r="C9" s="6" t="s">
        <v>1069</v>
      </c>
      <c r="D9" s="6" t="s">
        <v>2155</v>
      </c>
      <c r="E9" s="6" t="s">
        <v>2147</v>
      </c>
      <c r="F9" s="6" t="s">
        <v>26</v>
      </c>
      <c r="G9" s="6" t="s">
        <v>2156</v>
      </c>
      <c r="H9" s="6" t="s">
        <v>2148</v>
      </c>
      <c r="I9" s="7">
        <v>44348.0</v>
      </c>
      <c r="J9" s="7">
        <v>44400.0</v>
      </c>
      <c r="K9" s="6" t="s">
        <v>28</v>
      </c>
      <c r="L9" s="6" t="s">
        <v>193</v>
      </c>
      <c r="Q9" s="6" t="s">
        <v>31</v>
      </c>
    </row>
    <row r="10">
      <c r="A10" s="6" t="s">
        <v>2144</v>
      </c>
      <c r="B10" s="6" t="s">
        <v>2157</v>
      </c>
      <c r="C10" s="6" t="s">
        <v>1069</v>
      </c>
      <c r="D10" s="6" t="s">
        <v>2158</v>
      </c>
      <c r="E10" s="6" t="s">
        <v>2147</v>
      </c>
      <c r="F10" s="6" t="s">
        <v>26</v>
      </c>
      <c r="G10" s="6" t="s">
        <v>2156</v>
      </c>
      <c r="H10" s="6" t="s">
        <v>2148</v>
      </c>
      <c r="I10" s="7">
        <v>44348.0</v>
      </c>
      <c r="J10" s="7">
        <v>44400.0</v>
      </c>
      <c r="K10" s="6" t="s">
        <v>28</v>
      </c>
      <c r="M10" s="6" t="s">
        <v>159</v>
      </c>
      <c r="Q10" s="6" t="s">
        <v>31</v>
      </c>
    </row>
    <row r="11">
      <c r="A11" s="6" t="s">
        <v>2138</v>
      </c>
      <c r="B11" s="6" t="s">
        <v>2159</v>
      </c>
      <c r="C11" s="6" t="s">
        <v>1069</v>
      </c>
      <c r="D11" s="6" t="s">
        <v>2160</v>
      </c>
      <c r="E11" s="6" t="s">
        <v>2161</v>
      </c>
      <c r="F11" s="6" t="s">
        <v>26</v>
      </c>
      <c r="G11" s="6" t="s">
        <v>2162</v>
      </c>
      <c r="H11" s="6" t="s">
        <v>2142</v>
      </c>
      <c r="I11" s="7">
        <v>44105.0</v>
      </c>
      <c r="J11" s="7">
        <v>44398.0</v>
      </c>
      <c r="K11" s="6" t="s">
        <v>174</v>
      </c>
      <c r="L11" s="6" t="s">
        <v>69</v>
      </c>
      <c r="M11" s="6" t="s">
        <v>70</v>
      </c>
      <c r="Q11"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8.0"/>
    <col customWidth="1" min="2" max="2" width="26.0"/>
    <col customWidth="1" min="3" max="3" width="7.13"/>
    <col customWidth="1" min="4" max="4" width="18.88"/>
    <col customWidth="1" min="5" max="5" width="9.75"/>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2163</v>
      </c>
      <c r="B5" s="6" t="s">
        <v>2164</v>
      </c>
      <c r="C5" s="6" t="s">
        <v>1911</v>
      </c>
      <c r="D5" s="6" t="s">
        <v>2165</v>
      </c>
      <c r="E5" s="6" t="s">
        <v>2166</v>
      </c>
      <c r="F5" s="6" t="s">
        <v>26</v>
      </c>
      <c r="G5" s="6" t="s">
        <v>2167</v>
      </c>
      <c r="H5" s="6" t="s">
        <v>2168</v>
      </c>
      <c r="I5" s="7">
        <v>44355.0</v>
      </c>
      <c r="J5" s="7">
        <v>44406.0</v>
      </c>
      <c r="K5" s="6" t="s">
        <v>572</v>
      </c>
      <c r="L5" s="6" t="s">
        <v>69</v>
      </c>
      <c r="M5" s="6" t="s">
        <v>266</v>
      </c>
      <c r="Q5" s="6" t="s">
        <v>31</v>
      </c>
    </row>
    <row r="6">
      <c r="A6" s="6" t="s">
        <v>2163</v>
      </c>
      <c r="B6" s="6" t="s">
        <v>2169</v>
      </c>
      <c r="C6" s="6" t="s">
        <v>1911</v>
      </c>
      <c r="D6" s="6" t="s">
        <v>2170</v>
      </c>
      <c r="E6" s="6" t="s">
        <v>2171</v>
      </c>
      <c r="F6" s="6" t="s">
        <v>26</v>
      </c>
      <c r="G6" s="6" t="s">
        <v>2172</v>
      </c>
      <c r="H6" s="6" t="s">
        <v>2168</v>
      </c>
      <c r="I6" s="7">
        <v>44355.0</v>
      </c>
      <c r="J6" s="7">
        <v>44406.0</v>
      </c>
      <c r="K6" s="6" t="s">
        <v>572</v>
      </c>
      <c r="L6" s="6" t="s">
        <v>69</v>
      </c>
      <c r="M6" s="6" t="s">
        <v>266</v>
      </c>
      <c r="Q6" s="6" t="s">
        <v>31</v>
      </c>
    </row>
    <row r="7">
      <c r="A7" s="6" t="s">
        <v>2163</v>
      </c>
      <c r="B7" s="6" t="s">
        <v>2173</v>
      </c>
      <c r="C7" s="6" t="s">
        <v>1911</v>
      </c>
      <c r="D7" s="6" t="s">
        <v>2174</v>
      </c>
      <c r="E7" s="6" t="s">
        <v>2175</v>
      </c>
      <c r="F7" s="6" t="s">
        <v>26</v>
      </c>
      <c r="G7" s="6" t="s">
        <v>2176</v>
      </c>
      <c r="H7" s="6" t="s">
        <v>2168</v>
      </c>
      <c r="I7" s="7">
        <v>44355.0</v>
      </c>
      <c r="J7" s="7">
        <v>44406.0</v>
      </c>
      <c r="K7" s="6" t="s">
        <v>572</v>
      </c>
      <c r="L7" s="6" t="s">
        <v>69</v>
      </c>
      <c r="M7" s="6" t="s">
        <v>672</v>
      </c>
      <c r="Q7" s="6" t="s">
        <v>31</v>
      </c>
    </row>
    <row r="8">
      <c r="A8" s="6" t="s">
        <v>2163</v>
      </c>
      <c r="B8" s="6" t="s">
        <v>2177</v>
      </c>
      <c r="C8" s="6" t="s">
        <v>1911</v>
      </c>
      <c r="D8" s="6" t="s">
        <v>2178</v>
      </c>
      <c r="E8" s="6" t="s">
        <v>2179</v>
      </c>
      <c r="F8" s="6" t="s">
        <v>26</v>
      </c>
      <c r="G8" s="6" t="s">
        <v>2180</v>
      </c>
      <c r="H8" s="6" t="s">
        <v>2168</v>
      </c>
      <c r="I8" s="7">
        <v>44355.0</v>
      </c>
      <c r="J8" s="7">
        <v>44406.0</v>
      </c>
      <c r="K8" s="6" t="s">
        <v>572</v>
      </c>
      <c r="L8" s="6" t="s">
        <v>69</v>
      </c>
      <c r="M8" s="6" t="s">
        <v>583</v>
      </c>
      <c r="Q8" s="6" t="s">
        <v>31</v>
      </c>
    </row>
    <row r="9">
      <c r="A9" s="6" t="s">
        <v>2163</v>
      </c>
      <c r="B9" s="6" t="s">
        <v>2181</v>
      </c>
      <c r="C9" s="6" t="s">
        <v>1911</v>
      </c>
      <c r="D9" s="6" t="s">
        <v>2182</v>
      </c>
      <c r="E9" s="6" t="s">
        <v>2183</v>
      </c>
      <c r="F9" s="6" t="s">
        <v>26</v>
      </c>
      <c r="G9" s="6" t="s">
        <v>2184</v>
      </c>
      <c r="H9" s="6" t="s">
        <v>2168</v>
      </c>
      <c r="I9" s="7">
        <v>44355.0</v>
      </c>
      <c r="J9" s="7">
        <v>44406.0</v>
      </c>
      <c r="K9" s="6" t="s">
        <v>572</v>
      </c>
      <c r="L9" s="6" t="s">
        <v>69</v>
      </c>
      <c r="M9" s="6" t="s">
        <v>266</v>
      </c>
      <c r="Q9" s="6" t="s">
        <v>31</v>
      </c>
    </row>
    <row r="10">
      <c r="A10" s="6" t="s">
        <v>2185</v>
      </c>
      <c r="B10" s="6" t="s">
        <v>2186</v>
      </c>
      <c r="C10" s="6" t="s">
        <v>1911</v>
      </c>
      <c r="D10" s="6" t="s">
        <v>2187</v>
      </c>
      <c r="E10" s="6" t="s">
        <v>2188</v>
      </c>
      <c r="F10" s="6" t="s">
        <v>26</v>
      </c>
      <c r="G10" s="6" t="s">
        <v>2189</v>
      </c>
      <c r="H10" s="6" t="s">
        <v>2190</v>
      </c>
      <c r="I10" s="7">
        <v>44105.0</v>
      </c>
      <c r="J10" s="7">
        <v>44405.0</v>
      </c>
      <c r="K10" s="6" t="s">
        <v>28</v>
      </c>
      <c r="L10" s="6" t="s">
        <v>493</v>
      </c>
      <c r="M10" s="6" t="s">
        <v>159</v>
      </c>
      <c r="Q10"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5"/>
    <col customWidth="1" min="2" max="2" width="29.63"/>
    <col customWidth="1" min="3" max="3" width="6.38"/>
    <col customWidth="1" min="4" max="4" width="14.75"/>
    <col customWidth="1" min="5" max="5" width="11.13"/>
    <col customWidth="1" min="6" max="6" width="4.88"/>
    <col customWidth="1" min="7" max="7" width="9.38"/>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2191</v>
      </c>
      <c r="B5" s="6" t="s">
        <v>2192</v>
      </c>
      <c r="C5" s="6" t="s">
        <v>2193</v>
      </c>
      <c r="D5" s="6" t="s">
        <v>2194</v>
      </c>
      <c r="E5" s="6" t="s">
        <v>2195</v>
      </c>
      <c r="F5" s="6" t="s">
        <v>26</v>
      </c>
      <c r="G5" s="6">
        <v>46532.0</v>
      </c>
      <c r="H5" s="6" t="s">
        <v>2196</v>
      </c>
      <c r="I5" s="7">
        <v>44105.0</v>
      </c>
      <c r="J5" s="7">
        <v>44418.0</v>
      </c>
      <c r="K5" s="6" t="s">
        <v>28</v>
      </c>
      <c r="L5" s="6" t="s">
        <v>493</v>
      </c>
      <c r="M5" s="6" t="s">
        <v>57</v>
      </c>
      <c r="Q5" s="6" t="s">
        <v>31</v>
      </c>
    </row>
    <row r="6">
      <c r="A6" s="6" t="s">
        <v>2191</v>
      </c>
      <c r="B6" s="6" t="s">
        <v>2197</v>
      </c>
      <c r="C6" s="6" t="s">
        <v>2193</v>
      </c>
      <c r="D6" s="6" t="s">
        <v>2198</v>
      </c>
      <c r="E6" s="6" t="s">
        <v>2195</v>
      </c>
      <c r="F6" s="6" t="s">
        <v>26</v>
      </c>
      <c r="G6" s="6">
        <v>46532.0</v>
      </c>
      <c r="H6" s="6" t="s">
        <v>2196</v>
      </c>
      <c r="I6" s="7">
        <v>44105.0</v>
      </c>
      <c r="J6" s="7">
        <v>44373.0</v>
      </c>
      <c r="K6" s="6" t="s">
        <v>28</v>
      </c>
      <c r="L6" s="6" t="s">
        <v>1750</v>
      </c>
      <c r="M6" s="6" t="s">
        <v>1032</v>
      </c>
      <c r="Q6" s="6" t="s">
        <v>31</v>
      </c>
    </row>
    <row r="7">
      <c r="A7" s="6" t="s">
        <v>2199</v>
      </c>
      <c r="B7" s="6" t="s">
        <v>2200</v>
      </c>
      <c r="C7" s="6" t="s">
        <v>2193</v>
      </c>
      <c r="D7" s="6" t="s">
        <v>2201</v>
      </c>
      <c r="E7" s="6" t="s">
        <v>2202</v>
      </c>
      <c r="F7" s="6" t="s">
        <v>26</v>
      </c>
      <c r="G7" s="6" t="s">
        <v>2203</v>
      </c>
      <c r="H7" s="6" t="s">
        <v>2204</v>
      </c>
      <c r="I7" s="7">
        <v>44354.0</v>
      </c>
      <c r="J7" s="7">
        <v>44413.0</v>
      </c>
      <c r="K7" s="6" t="s">
        <v>186</v>
      </c>
      <c r="L7" s="6" t="s">
        <v>2205</v>
      </c>
      <c r="M7" s="6" t="s">
        <v>1633</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13"/>
    <col customWidth="1" min="2" max="2" width="23.25"/>
    <col customWidth="1" min="3" max="3" width="7.38"/>
    <col customWidth="1" min="4" max="4" width="23.75"/>
    <col customWidth="1" min="5" max="5" width="11.5"/>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2206</v>
      </c>
      <c r="B5" s="6" t="s">
        <v>2207</v>
      </c>
      <c r="C5" s="6" t="s">
        <v>2208</v>
      </c>
      <c r="D5" s="6" t="s">
        <v>2209</v>
      </c>
      <c r="E5" s="6" t="s">
        <v>2210</v>
      </c>
      <c r="F5" s="6" t="s">
        <v>26</v>
      </c>
      <c r="G5" s="6" t="s">
        <v>2211</v>
      </c>
      <c r="H5" s="6" t="s">
        <v>2212</v>
      </c>
      <c r="I5" s="7">
        <v>44105.0</v>
      </c>
      <c r="J5" s="7">
        <v>44364.0</v>
      </c>
      <c r="K5" s="6" t="s">
        <v>664</v>
      </c>
      <c r="L5" s="6" t="s">
        <v>2213</v>
      </c>
      <c r="M5" s="6" t="s">
        <v>494</v>
      </c>
      <c r="Q5" s="6" t="s">
        <v>31</v>
      </c>
    </row>
    <row r="6">
      <c r="A6" s="6" t="s">
        <v>2206</v>
      </c>
      <c r="B6" s="6" t="s">
        <v>2214</v>
      </c>
      <c r="C6" s="6" t="s">
        <v>2208</v>
      </c>
      <c r="D6" s="6" t="s">
        <v>2215</v>
      </c>
      <c r="E6" s="6" t="s">
        <v>2210</v>
      </c>
      <c r="F6" s="6" t="s">
        <v>26</v>
      </c>
      <c r="G6" s="6" t="s">
        <v>2211</v>
      </c>
      <c r="H6" s="6" t="s">
        <v>2212</v>
      </c>
      <c r="I6" s="7">
        <v>44105.0</v>
      </c>
      <c r="J6" s="7">
        <v>44406.0</v>
      </c>
      <c r="K6" s="6" t="s">
        <v>664</v>
      </c>
      <c r="L6" s="6" t="s">
        <v>2216</v>
      </c>
      <c r="M6" s="6" t="s">
        <v>45</v>
      </c>
      <c r="Q6" s="6" t="s">
        <v>31</v>
      </c>
    </row>
    <row r="7">
      <c r="A7" s="6" t="s">
        <v>2217</v>
      </c>
      <c r="B7" s="6" t="s">
        <v>2218</v>
      </c>
      <c r="C7" s="6" t="s">
        <v>2208</v>
      </c>
      <c r="D7" s="6" t="s">
        <v>2219</v>
      </c>
      <c r="E7" s="6" t="s">
        <v>660</v>
      </c>
      <c r="F7" s="6" t="s">
        <v>26</v>
      </c>
      <c r="G7" s="6" t="s">
        <v>2220</v>
      </c>
      <c r="H7" s="6" t="s">
        <v>2221</v>
      </c>
      <c r="I7" s="7">
        <v>44105.0</v>
      </c>
      <c r="J7" s="7">
        <v>44400.0</v>
      </c>
      <c r="K7" s="6" t="s">
        <v>28</v>
      </c>
      <c r="M7" s="6" t="s">
        <v>151</v>
      </c>
      <c r="Q7" s="6" t="s">
        <v>31</v>
      </c>
    </row>
    <row r="8">
      <c r="A8" s="6" t="s">
        <v>2206</v>
      </c>
      <c r="B8" s="6" t="s">
        <v>2222</v>
      </c>
      <c r="C8" s="6" t="s">
        <v>2208</v>
      </c>
      <c r="D8" s="6" t="s">
        <v>2223</v>
      </c>
      <c r="E8" s="6" t="s">
        <v>2224</v>
      </c>
      <c r="F8" s="6" t="s">
        <v>26</v>
      </c>
      <c r="G8" s="6" t="s">
        <v>2225</v>
      </c>
      <c r="H8" s="6" t="s">
        <v>2212</v>
      </c>
      <c r="I8" s="7">
        <v>44105.0</v>
      </c>
      <c r="J8" s="7">
        <v>44406.0</v>
      </c>
      <c r="K8" s="6" t="s">
        <v>28</v>
      </c>
      <c r="L8" s="6" t="s">
        <v>2226</v>
      </c>
      <c r="M8" s="6" t="s">
        <v>45</v>
      </c>
      <c r="Q8"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7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25"/>
    <col customWidth="1" min="2" max="2" width="28.88"/>
    <col customWidth="1" min="3" max="3" width="7.0"/>
    <col customWidth="1" min="4" max="4" width="14.88"/>
    <col customWidth="1" min="5" max="5" width="10.63"/>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2227</v>
      </c>
      <c r="B5" s="6" t="s">
        <v>2228</v>
      </c>
      <c r="C5" s="6" t="s">
        <v>2229</v>
      </c>
      <c r="D5" s="6" t="s">
        <v>2230</v>
      </c>
      <c r="E5" s="6" t="s">
        <v>2231</v>
      </c>
      <c r="F5" s="6" t="s">
        <v>26</v>
      </c>
      <c r="G5" s="6">
        <v>47838.0</v>
      </c>
      <c r="H5" s="6" t="s">
        <v>2232</v>
      </c>
      <c r="I5" s="7">
        <v>44054.0</v>
      </c>
      <c r="J5" s="7">
        <v>44377.0</v>
      </c>
      <c r="K5" s="6" t="s">
        <v>28</v>
      </c>
      <c r="L5" s="6" t="s">
        <v>224</v>
      </c>
      <c r="M5" s="6" t="s">
        <v>2233</v>
      </c>
      <c r="Q5" s="6" t="s">
        <v>31</v>
      </c>
    </row>
    <row r="6">
      <c r="A6" s="6" t="s">
        <v>2234</v>
      </c>
      <c r="B6" s="6" t="s">
        <v>2235</v>
      </c>
      <c r="C6" s="6" t="s">
        <v>2229</v>
      </c>
      <c r="D6" s="6" t="s">
        <v>2236</v>
      </c>
      <c r="E6" s="6" t="s">
        <v>2237</v>
      </c>
      <c r="F6" s="6" t="s">
        <v>26</v>
      </c>
      <c r="G6" s="6">
        <v>47850.0</v>
      </c>
      <c r="H6" s="6" t="s">
        <v>2238</v>
      </c>
      <c r="I6" s="7">
        <v>44054.0</v>
      </c>
      <c r="J6" s="7">
        <v>44377.0</v>
      </c>
      <c r="K6" s="6" t="s">
        <v>28</v>
      </c>
      <c r="L6" s="6" t="s">
        <v>2239</v>
      </c>
      <c r="M6" s="6" t="s">
        <v>2240</v>
      </c>
      <c r="Q6" s="6" t="s">
        <v>31</v>
      </c>
    </row>
    <row r="7">
      <c r="A7" s="6" t="s">
        <v>2234</v>
      </c>
      <c r="B7" s="6" t="s">
        <v>2241</v>
      </c>
      <c r="C7" s="6" t="s">
        <v>2229</v>
      </c>
      <c r="D7" s="6" t="s">
        <v>2242</v>
      </c>
      <c r="E7" s="6" t="s">
        <v>2243</v>
      </c>
      <c r="F7" s="6" t="s">
        <v>26</v>
      </c>
      <c r="G7" s="6">
        <v>47855.0</v>
      </c>
      <c r="H7" s="6" t="s">
        <v>2238</v>
      </c>
      <c r="I7" s="7">
        <v>44054.0</v>
      </c>
      <c r="J7" s="7">
        <v>44377.0</v>
      </c>
      <c r="K7" s="6" t="s">
        <v>28</v>
      </c>
      <c r="L7" s="6" t="s">
        <v>2239</v>
      </c>
      <c r="M7" s="6" t="s">
        <v>30</v>
      </c>
      <c r="Q7" s="6" t="s">
        <v>31</v>
      </c>
    </row>
    <row r="8">
      <c r="A8" s="6" t="s">
        <v>2234</v>
      </c>
      <c r="B8" s="6" t="s">
        <v>2244</v>
      </c>
      <c r="C8" s="6" t="s">
        <v>2229</v>
      </c>
      <c r="D8" s="6" t="s">
        <v>2245</v>
      </c>
      <c r="E8" s="6" t="s">
        <v>2246</v>
      </c>
      <c r="F8" s="6" t="s">
        <v>26</v>
      </c>
      <c r="G8" s="6">
        <v>47879.0</v>
      </c>
      <c r="H8" s="6" t="s">
        <v>2238</v>
      </c>
      <c r="I8" s="7">
        <v>44344.0</v>
      </c>
      <c r="J8" s="7">
        <v>44377.0</v>
      </c>
      <c r="K8" s="6" t="s">
        <v>28</v>
      </c>
      <c r="L8" s="6" t="s">
        <v>2247</v>
      </c>
      <c r="M8" s="6" t="s">
        <v>30</v>
      </c>
      <c r="Q8" s="6" t="s">
        <v>31</v>
      </c>
    </row>
    <row r="9">
      <c r="A9" s="6" t="s">
        <v>2227</v>
      </c>
      <c r="B9" s="6" t="s">
        <v>2248</v>
      </c>
      <c r="C9" s="6" t="s">
        <v>2229</v>
      </c>
      <c r="D9" s="6" t="s">
        <v>2249</v>
      </c>
      <c r="E9" s="6" t="s">
        <v>2229</v>
      </c>
      <c r="F9" s="6" t="s">
        <v>26</v>
      </c>
      <c r="G9" s="6">
        <v>47882.0</v>
      </c>
      <c r="H9" s="6" t="s">
        <v>2232</v>
      </c>
      <c r="I9" s="7">
        <v>44054.0</v>
      </c>
      <c r="J9" s="7">
        <v>44377.0</v>
      </c>
      <c r="K9" s="6" t="s">
        <v>28</v>
      </c>
      <c r="L9" s="6" t="s">
        <v>2049</v>
      </c>
      <c r="M9" s="6" t="s">
        <v>2250</v>
      </c>
      <c r="Q9"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0"/>
    <col customWidth="1" min="2" max="2" width="26.75"/>
    <col customWidth="1" min="3" max="3" width="10.0"/>
    <col customWidth="1" min="4" max="4" width="16.5"/>
    <col customWidth="1" min="5" max="5" width="8.75"/>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2251</v>
      </c>
      <c r="B5" s="6" t="s">
        <v>2252</v>
      </c>
      <c r="C5" s="6" t="s">
        <v>2253</v>
      </c>
      <c r="D5" s="6" t="s">
        <v>2254</v>
      </c>
      <c r="E5" s="6" t="s">
        <v>2255</v>
      </c>
      <c r="F5" s="6" t="s">
        <v>26</v>
      </c>
      <c r="G5" s="6">
        <v>47040.0</v>
      </c>
      <c r="H5" s="6" t="s">
        <v>2256</v>
      </c>
      <c r="I5" s="7">
        <v>44105.0</v>
      </c>
      <c r="J5" s="7">
        <v>44407.0</v>
      </c>
      <c r="K5" s="6" t="s">
        <v>28</v>
      </c>
      <c r="L5" s="6" t="s">
        <v>244</v>
      </c>
      <c r="M5" s="6" t="s">
        <v>2257</v>
      </c>
      <c r="Q5" s="6" t="s">
        <v>31</v>
      </c>
    </row>
    <row r="6">
      <c r="A6" s="6" t="s">
        <v>2251</v>
      </c>
      <c r="B6" s="6" t="s">
        <v>2258</v>
      </c>
      <c r="C6" s="6" t="s">
        <v>2253</v>
      </c>
      <c r="D6" s="6" t="s">
        <v>2259</v>
      </c>
      <c r="E6" s="6" t="s">
        <v>2260</v>
      </c>
      <c r="F6" s="6" t="s">
        <v>26</v>
      </c>
      <c r="G6" s="6">
        <v>47043.0</v>
      </c>
      <c r="H6" s="6" t="s">
        <v>2256</v>
      </c>
      <c r="I6" s="7">
        <v>44105.0</v>
      </c>
      <c r="J6" s="7">
        <v>44407.0</v>
      </c>
      <c r="K6" s="6" t="s">
        <v>28</v>
      </c>
      <c r="L6" s="6" t="s">
        <v>409</v>
      </c>
      <c r="M6" s="6" t="s">
        <v>2257</v>
      </c>
      <c r="Q6" s="6" t="s">
        <v>31</v>
      </c>
    </row>
    <row r="7">
      <c r="A7" s="6" t="s">
        <v>2251</v>
      </c>
      <c r="B7" s="6" t="s">
        <v>2261</v>
      </c>
      <c r="C7" s="6" t="s">
        <v>2253</v>
      </c>
      <c r="D7" s="6" t="s">
        <v>2262</v>
      </c>
      <c r="E7" s="6" t="s">
        <v>2260</v>
      </c>
      <c r="F7" s="6" t="s">
        <v>26</v>
      </c>
      <c r="G7" s="6" t="s">
        <v>2263</v>
      </c>
      <c r="H7" s="6" t="s">
        <v>2256</v>
      </c>
      <c r="I7" s="7">
        <v>44105.0</v>
      </c>
      <c r="J7" s="7">
        <v>44400.0</v>
      </c>
      <c r="K7" s="6" t="s">
        <v>28</v>
      </c>
      <c r="L7" s="6" t="s">
        <v>739</v>
      </c>
      <c r="M7" s="6" t="s">
        <v>30</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0"/>
    <col customWidth="1" min="2" max="2" width="27.88"/>
    <col customWidth="1" min="3" max="3" width="9.88"/>
    <col customWidth="1" min="4" max="4" width="19.0"/>
    <col customWidth="1" min="5" max="5" width="12.63"/>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2264</v>
      </c>
      <c r="B5" s="6" t="s">
        <v>2265</v>
      </c>
      <c r="C5" s="6" t="s">
        <v>2266</v>
      </c>
      <c r="D5" s="6" t="s">
        <v>2267</v>
      </c>
      <c r="E5" s="6" t="s">
        <v>2268</v>
      </c>
      <c r="F5" s="6" t="s">
        <v>26</v>
      </c>
      <c r="G5" s="6">
        <v>47901.0</v>
      </c>
      <c r="H5" s="6" t="s">
        <v>2269</v>
      </c>
      <c r="I5" s="7">
        <v>44361.0</v>
      </c>
      <c r="J5" s="7">
        <v>44413.0</v>
      </c>
      <c r="K5" s="6" t="s">
        <v>28</v>
      </c>
      <c r="P5" s="6" t="s">
        <v>36</v>
      </c>
      <c r="Q5" s="6" t="s">
        <v>31</v>
      </c>
    </row>
    <row r="6">
      <c r="A6" s="6" t="s">
        <v>2270</v>
      </c>
      <c r="B6" s="6" t="s">
        <v>2271</v>
      </c>
      <c r="C6" s="6" t="s">
        <v>2266</v>
      </c>
      <c r="D6" s="6" t="s">
        <v>2272</v>
      </c>
      <c r="E6" s="6" t="s">
        <v>2268</v>
      </c>
      <c r="F6" s="6" t="s">
        <v>26</v>
      </c>
      <c r="G6" s="6">
        <v>47904.0</v>
      </c>
      <c r="H6" s="6" t="s">
        <v>2273</v>
      </c>
      <c r="I6" s="7">
        <v>44105.0</v>
      </c>
      <c r="J6" s="7">
        <v>44407.0</v>
      </c>
      <c r="K6" s="6" t="s">
        <v>28</v>
      </c>
      <c r="L6" s="6" t="s">
        <v>244</v>
      </c>
      <c r="M6" s="6" t="s">
        <v>159</v>
      </c>
      <c r="Q6" s="6" t="s">
        <v>31</v>
      </c>
    </row>
    <row r="7">
      <c r="A7" s="6" t="s">
        <v>2270</v>
      </c>
      <c r="B7" s="6" t="s">
        <v>2274</v>
      </c>
      <c r="C7" s="6" t="s">
        <v>2266</v>
      </c>
      <c r="D7" s="6" t="s">
        <v>2275</v>
      </c>
      <c r="E7" s="6" t="s">
        <v>2268</v>
      </c>
      <c r="F7" s="6" t="s">
        <v>26</v>
      </c>
      <c r="G7" s="6">
        <v>47904.0</v>
      </c>
      <c r="H7" s="6" t="s">
        <v>2273</v>
      </c>
      <c r="I7" s="7">
        <v>44105.0</v>
      </c>
      <c r="J7" s="7">
        <v>44407.0</v>
      </c>
      <c r="K7" s="6" t="s">
        <v>28</v>
      </c>
      <c r="L7" s="6" t="s">
        <v>2276</v>
      </c>
      <c r="M7" s="6" t="s">
        <v>159</v>
      </c>
      <c r="Q7" s="6" t="s">
        <v>31</v>
      </c>
    </row>
    <row r="8">
      <c r="A8" s="6" t="s">
        <v>2270</v>
      </c>
      <c r="B8" s="6" t="s">
        <v>2277</v>
      </c>
      <c r="C8" s="6" t="s">
        <v>2266</v>
      </c>
      <c r="D8" s="6" t="s">
        <v>2278</v>
      </c>
      <c r="E8" s="6" t="s">
        <v>2268</v>
      </c>
      <c r="F8" s="6" t="s">
        <v>26</v>
      </c>
      <c r="G8" s="6">
        <v>47904.0</v>
      </c>
      <c r="H8" s="6" t="s">
        <v>2279</v>
      </c>
      <c r="I8" s="7">
        <v>44105.0</v>
      </c>
      <c r="J8" s="7">
        <v>44407.0</v>
      </c>
      <c r="K8" s="6" t="s">
        <v>28</v>
      </c>
      <c r="L8" s="6" t="s">
        <v>244</v>
      </c>
      <c r="M8" s="6" t="s">
        <v>349</v>
      </c>
      <c r="Q8" s="6" t="s">
        <v>31</v>
      </c>
    </row>
    <row r="9">
      <c r="A9" s="6" t="s">
        <v>2270</v>
      </c>
      <c r="B9" s="6" t="s">
        <v>2280</v>
      </c>
      <c r="C9" s="6" t="s">
        <v>2266</v>
      </c>
      <c r="D9" s="6" t="s">
        <v>2281</v>
      </c>
      <c r="E9" s="6" t="s">
        <v>2268</v>
      </c>
      <c r="F9" s="6" t="s">
        <v>26</v>
      </c>
      <c r="G9" s="6">
        <v>47904.0</v>
      </c>
      <c r="H9" s="6" t="s">
        <v>2273</v>
      </c>
      <c r="I9" s="7">
        <v>44105.0</v>
      </c>
      <c r="J9" s="7">
        <v>44407.0</v>
      </c>
      <c r="K9" s="6" t="s">
        <v>28</v>
      </c>
      <c r="L9" s="6" t="s">
        <v>244</v>
      </c>
      <c r="M9" s="6" t="s">
        <v>159</v>
      </c>
      <c r="Q9" s="6" t="s">
        <v>31</v>
      </c>
    </row>
    <row r="10">
      <c r="A10" s="6" t="s">
        <v>2270</v>
      </c>
      <c r="B10" s="6" t="s">
        <v>2282</v>
      </c>
      <c r="C10" s="6" t="s">
        <v>2266</v>
      </c>
      <c r="D10" s="6" t="s">
        <v>2283</v>
      </c>
      <c r="E10" s="6" t="s">
        <v>2268</v>
      </c>
      <c r="F10" s="6" t="s">
        <v>26</v>
      </c>
      <c r="G10" s="6">
        <v>47904.0</v>
      </c>
      <c r="H10" s="6" t="s">
        <v>2273</v>
      </c>
      <c r="I10" s="7">
        <v>44105.0</v>
      </c>
      <c r="J10" s="7">
        <v>44407.0</v>
      </c>
      <c r="K10" s="6" t="s">
        <v>28</v>
      </c>
      <c r="L10" s="6" t="s">
        <v>244</v>
      </c>
      <c r="M10" s="6" t="s">
        <v>2284</v>
      </c>
      <c r="Q10" s="6" t="s">
        <v>31</v>
      </c>
    </row>
    <row r="11">
      <c r="A11" s="6" t="s">
        <v>2270</v>
      </c>
      <c r="B11" s="6" t="s">
        <v>2285</v>
      </c>
      <c r="C11" s="6" t="s">
        <v>2266</v>
      </c>
      <c r="D11" s="6" t="s">
        <v>2286</v>
      </c>
      <c r="E11" s="6" t="s">
        <v>2268</v>
      </c>
      <c r="F11" s="6" t="s">
        <v>26</v>
      </c>
      <c r="G11" s="6">
        <v>47904.0</v>
      </c>
      <c r="H11" s="6" t="s">
        <v>2279</v>
      </c>
      <c r="I11" s="7">
        <v>44105.0</v>
      </c>
      <c r="J11" s="7">
        <v>44407.0</v>
      </c>
      <c r="K11" s="6" t="s">
        <v>28</v>
      </c>
      <c r="L11" s="6" t="s">
        <v>244</v>
      </c>
      <c r="M11" s="6" t="s">
        <v>349</v>
      </c>
      <c r="Q11" s="6" t="s">
        <v>31</v>
      </c>
    </row>
    <row r="12">
      <c r="A12" s="6" t="s">
        <v>2270</v>
      </c>
      <c r="B12" s="6" t="s">
        <v>2287</v>
      </c>
      <c r="C12" s="6" t="s">
        <v>2266</v>
      </c>
      <c r="D12" s="6" t="s">
        <v>2288</v>
      </c>
      <c r="E12" s="6" t="s">
        <v>2268</v>
      </c>
      <c r="F12" s="6" t="s">
        <v>26</v>
      </c>
      <c r="G12" s="6">
        <v>47904.0</v>
      </c>
      <c r="H12" s="6" t="s">
        <v>2273</v>
      </c>
      <c r="I12" s="7">
        <v>44105.0</v>
      </c>
      <c r="J12" s="7">
        <v>44407.0</v>
      </c>
      <c r="K12" s="6" t="s">
        <v>28</v>
      </c>
      <c r="L12" s="6" t="s">
        <v>244</v>
      </c>
      <c r="M12" s="6" t="s">
        <v>159</v>
      </c>
      <c r="Q12" s="6" t="s">
        <v>31</v>
      </c>
    </row>
    <row r="13">
      <c r="A13" s="6" t="s">
        <v>2270</v>
      </c>
      <c r="B13" s="6" t="s">
        <v>2289</v>
      </c>
      <c r="C13" s="6" t="s">
        <v>2266</v>
      </c>
      <c r="D13" s="6" t="s">
        <v>2290</v>
      </c>
      <c r="E13" s="6" t="s">
        <v>2268</v>
      </c>
      <c r="F13" s="6" t="s">
        <v>26</v>
      </c>
      <c r="G13" s="6">
        <v>47905.0</v>
      </c>
      <c r="H13" s="6" t="s">
        <v>2279</v>
      </c>
      <c r="I13" s="7">
        <v>44105.0</v>
      </c>
      <c r="J13" s="7">
        <v>44407.0</v>
      </c>
      <c r="K13" s="6" t="s">
        <v>28</v>
      </c>
      <c r="L13" s="6" t="s">
        <v>244</v>
      </c>
      <c r="M13" s="6" t="s">
        <v>349</v>
      </c>
      <c r="Q13" s="6" t="s">
        <v>31</v>
      </c>
    </row>
    <row r="14">
      <c r="A14" s="6" t="s">
        <v>2264</v>
      </c>
      <c r="B14" s="6" t="s">
        <v>2291</v>
      </c>
      <c r="C14" s="6" t="s">
        <v>2266</v>
      </c>
      <c r="D14" s="6" t="s">
        <v>2292</v>
      </c>
      <c r="E14" s="6" t="s">
        <v>2268</v>
      </c>
      <c r="F14" s="6" t="s">
        <v>26</v>
      </c>
      <c r="G14" s="6">
        <v>47905.0</v>
      </c>
      <c r="H14" s="6" t="s">
        <v>2269</v>
      </c>
      <c r="I14" s="7">
        <v>44350.0</v>
      </c>
      <c r="J14" s="7">
        <v>44413.0</v>
      </c>
      <c r="K14" s="6" t="s">
        <v>1006</v>
      </c>
      <c r="P14" s="6" t="s">
        <v>2293</v>
      </c>
      <c r="Q14" s="6" t="s">
        <v>31</v>
      </c>
    </row>
    <row r="15">
      <c r="A15" s="6" t="s">
        <v>2294</v>
      </c>
      <c r="B15" s="6" t="s">
        <v>2295</v>
      </c>
      <c r="C15" s="6" t="s">
        <v>2266</v>
      </c>
      <c r="D15" s="6" t="s">
        <v>2296</v>
      </c>
      <c r="E15" s="6" t="s">
        <v>2297</v>
      </c>
      <c r="F15" s="6" t="s">
        <v>26</v>
      </c>
      <c r="G15" s="6">
        <v>47906.0</v>
      </c>
      <c r="H15" s="6" t="s">
        <v>2298</v>
      </c>
      <c r="I15" s="7">
        <v>44354.0</v>
      </c>
      <c r="J15" s="7">
        <v>44403.0</v>
      </c>
      <c r="K15" s="6" t="s">
        <v>248</v>
      </c>
      <c r="L15" s="6" t="s">
        <v>69</v>
      </c>
      <c r="P15" s="6" t="s">
        <v>2299</v>
      </c>
      <c r="Q15" s="6" t="s">
        <v>31</v>
      </c>
    </row>
    <row r="16">
      <c r="A16" s="6" t="s">
        <v>2270</v>
      </c>
      <c r="B16" s="6" t="s">
        <v>2300</v>
      </c>
      <c r="C16" s="6" t="s">
        <v>2266</v>
      </c>
      <c r="D16" s="6" t="s">
        <v>2301</v>
      </c>
      <c r="E16" s="6" t="s">
        <v>2268</v>
      </c>
      <c r="F16" s="6" t="s">
        <v>26</v>
      </c>
      <c r="G16" s="6">
        <v>47909.0</v>
      </c>
      <c r="H16" s="6" t="s">
        <v>2273</v>
      </c>
      <c r="I16" s="7">
        <v>44105.0</v>
      </c>
      <c r="J16" s="7">
        <v>44407.0</v>
      </c>
      <c r="K16" s="6" t="s">
        <v>28</v>
      </c>
      <c r="L16" s="6" t="s">
        <v>244</v>
      </c>
      <c r="M16" s="6" t="s">
        <v>159</v>
      </c>
      <c r="Q16" s="6" t="s">
        <v>31</v>
      </c>
    </row>
    <row r="17">
      <c r="A17" s="6" t="s">
        <v>2270</v>
      </c>
      <c r="B17" s="6" t="s">
        <v>2302</v>
      </c>
      <c r="C17" s="6" t="s">
        <v>2266</v>
      </c>
      <c r="D17" s="6" t="s">
        <v>2303</v>
      </c>
      <c r="E17" s="6" t="s">
        <v>2268</v>
      </c>
      <c r="F17" s="6" t="s">
        <v>26</v>
      </c>
      <c r="G17" s="6">
        <v>47909.0</v>
      </c>
      <c r="H17" s="6" t="s">
        <v>2279</v>
      </c>
      <c r="I17" s="7">
        <v>44105.0</v>
      </c>
      <c r="J17" s="7">
        <v>44407.0</v>
      </c>
      <c r="K17" s="6" t="s">
        <v>28</v>
      </c>
      <c r="L17" s="6" t="s">
        <v>244</v>
      </c>
      <c r="M17" s="6" t="s">
        <v>349</v>
      </c>
      <c r="Q1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25"/>
    <col customWidth="1" min="2" max="2" width="23.5"/>
    <col customWidth="1" min="3" max="3" width="6.38"/>
    <col customWidth="1" min="4" max="4" width="11.0"/>
    <col customWidth="1" min="5" max="5" width="9.38"/>
    <col customWidth="1" min="6" max="6" width="4.88"/>
    <col customWidth="1" min="7" max="7" width="7.63"/>
    <col customWidth="1" min="8" max="8" width="12.0"/>
    <col customWidth="1" min="9" max="10" width="8.5"/>
    <col customWidth="1" min="11" max="11" width="8.75"/>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2304</v>
      </c>
      <c r="B5" s="6" t="s">
        <v>2305</v>
      </c>
      <c r="C5" s="6" t="s">
        <v>2306</v>
      </c>
      <c r="D5" s="6" t="s">
        <v>2307</v>
      </c>
      <c r="E5" s="6" t="s">
        <v>2308</v>
      </c>
      <c r="F5" s="6" t="s">
        <v>26</v>
      </c>
      <c r="G5" s="6">
        <v>46068.0</v>
      </c>
      <c r="H5" s="6" t="s">
        <v>2309</v>
      </c>
      <c r="I5" s="7">
        <v>44088.0</v>
      </c>
      <c r="J5" s="7">
        <v>44377.0</v>
      </c>
      <c r="K5" s="6" t="s">
        <v>28</v>
      </c>
      <c r="L5" s="6" t="s">
        <v>69</v>
      </c>
      <c r="M5" s="6" t="s">
        <v>44</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25.75"/>
    <col customWidth="1" min="3" max="3" width="11.0"/>
    <col customWidth="1" min="4" max="4" width="16.63"/>
    <col customWidth="1" min="5" max="5" width="8.63"/>
    <col customWidth="1" min="6" max="6" width="4.88"/>
    <col customWidth="1" min="7" max="7" width="9.38"/>
    <col customWidth="1" min="8" max="8" width="12.0"/>
    <col customWidth="1" min="9" max="10" width="8.5"/>
    <col customWidth="1" min="11" max="11" width="7.38"/>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2310</v>
      </c>
      <c r="B5" s="6" t="s">
        <v>2310</v>
      </c>
      <c r="C5" s="6" t="s">
        <v>2311</v>
      </c>
      <c r="D5" s="6" t="s">
        <v>2312</v>
      </c>
      <c r="E5" s="6" t="s">
        <v>2313</v>
      </c>
      <c r="F5" s="6" t="s">
        <v>26</v>
      </c>
      <c r="G5" s="6" t="s">
        <v>2314</v>
      </c>
      <c r="H5" s="6" t="s">
        <v>2315</v>
      </c>
      <c r="I5" s="7">
        <v>44348.0</v>
      </c>
      <c r="J5" s="7">
        <v>44377.0</v>
      </c>
      <c r="K5" s="6" t="s">
        <v>186</v>
      </c>
      <c r="L5" s="6" t="s">
        <v>244</v>
      </c>
      <c r="M5" s="6" t="s">
        <v>266</v>
      </c>
      <c r="Q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38"/>
    <col customWidth="1" min="2" max="2" width="28.75"/>
    <col customWidth="1" min="3" max="3" width="6.38"/>
    <col customWidth="1" min="4" max="4" width="17.38"/>
    <col customWidth="1" min="5" max="5" width="10.0"/>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2316</v>
      </c>
      <c r="B5" s="6" t="s">
        <v>2317</v>
      </c>
      <c r="C5" s="6" t="s">
        <v>2318</v>
      </c>
      <c r="D5" s="6" t="s">
        <v>2319</v>
      </c>
      <c r="E5" s="6" t="s">
        <v>2320</v>
      </c>
      <c r="F5" s="6" t="s">
        <v>26</v>
      </c>
      <c r="G5" s="6">
        <v>47802.0</v>
      </c>
      <c r="H5" s="6" t="s">
        <v>2321</v>
      </c>
      <c r="I5" s="7">
        <v>44105.0</v>
      </c>
      <c r="J5" s="7">
        <v>44365.0</v>
      </c>
      <c r="K5" s="6" t="s">
        <v>28</v>
      </c>
      <c r="L5" s="6" t="s">
        <v>493</v>
      </c>
      <c r="M5" s="6" t="s">
        <v>1285</v>
      </c>
      <c r="Q5" s="6" t="s">
        <v>31</v>
      </c>
    </row>
    <row r="6">
      <c r="A6" s="6" t="s">
        <v>2316</v>
      </c>
      <c r="B6" s="6" t="s">
        <v>2322</v>
      </c>
      <c r="C6" s="6" t="s">
        <v>2318</v>
      </c>
      <c r="D6" s="6" t="s">
        <v>2323</v>
      </c>
      <c r="E6" s="6" t="s">
        <v>2320</v>
      </c>
      <c r="F6" s="6" t="s">
        <v>26</v>
      </c>
      <c r="G6" s="6">
        <v>47802.0</v>
      </c>
      <c r="H6" s="6" t="s">
        <v>2321</v>
      </c>
      <c r="I6" s="7">
        <v>44105.0</v>
      </c>
      <c r="J6" s="7">
        <v>44377.0</v>
      </c>
      <c r="K6" s="6" t="s">
        <v>28</v>
      </c>
      <c r="L6" s="6" t="s">
        <v>2324</v>
      </c>
      <c r="M6" s="6" t="s">
        <v>2325</v>
      </c>
      <c r="Q6" s="6" t="s">
        <v>31</v>
      </c>
    </row>
    <row r="7">
      <c r="A7" s="6" t="s">
        <v>2316</v>
      </c>
      <c r="B7" s="6" t="s">
        <v>2326</v>
      </c>
      <c r="C7" s="6" t="s">
        <v>2318</v>
      </c>
      <c r="D7" s="6" t="s">
        <v>2327</v>
      </c>
      <c r="E7" s="6" t="s">
        <v>2320</v>
      </c>
      <c r="F7" s="6" t="s">
        <v>26</v>
      </c>
      <c r="G7" s="6">
        <v>47803.0</v>
      </c>
      <c r="H7" s="6" t="s">
        <v>2321</v>
      </c>
      <c r="I7" s="7">
        <v>44105.0</v>
      </c>
      <c r="J7" s="7">
        <v>44365.0</v>
      </c>
      <c r="K7" s="6" t="s">
        <v>28</v>
      </c>
      <c r="L7" s="6" t="s">
        <v>493</v>
      </c>
      <c r="M7" s="6" t="s">
        <v>266</v>
      </c>
      <c r="Q7" s="6" t="s">
        <v>31</v>
      </c>
    </row>
    <row r="8">
      <c r="A8" s="6" t="s">
        <v>2316</v>
      </c>
      <c r="B8" s="6" t="s">
        <v>2328</v>
      </c>
      <c r="C8" s="6" t="s">
        <v>2318</v>
      </c>
      <c r="D8" s="6" t="s">
        <v>2329</v>
      </c>
      <c r="E8" s="6" t="s">
        <v>2320</v>
      </c>
      <c r="F8" s="6" t="s">
        <v>26</v>
      </c>
      <c r="G8" s="6">
        <v>47803.0</v>
      </c>
      <c r="H8" s="6" t="s">
        <v>2321</v>
      </c>
      <c r="I8" s="7">
        <v>44105.0</v>
      </c>
      <c r="J8" s="7">
        <v>44419.0</v>
      </c>
      <c r="K8" s="6" t="s">
        <v>28</v>
      </c>
      <c r="L8" s="6" t="s">
        <v>493</v>
      </c>
      <c r="M8" s="6" t="s">
        <v>266</v>
      </c>
      <c r="Q8" s="6" t="s">
        <v>31</v>
      </c>
    </row>
    <row r="9">
      <c r="A9" s="6" t="s">
        <v>2330</v>
      </c>
      <c r="B9" s="6" t="s">
        <v>2331</v>
      </c>
      <c r="C9" s="6" t="s">
        <v>2318</v>
      </c>
      <c r="D9" s="6" t="s">
        <v>2332</v>
      </c>
      <c r="E9" s="6" t="s">
        <v>2320</v>
      </c>
      <c r="F9" s="6" t="s">
        <v>26</v>
      </c>
      <c r="G9" s="6">
        <v>47807.0</v>
      </c>
      <c r="H9" s="6" t="s">
        <v>2333</v>
      </c>
      <c r="I9" s="7">
        <v>44348.0</v>
      </c>
      <c r="J9" s="7">
        <v>44421.0</v>
      </c>
      <c r="K9" s="6" t="s">
        <v>28</v>
      </c>
      <c r="O9" s="6" t="s">
        <v>2074</v>
      </c>
      <c r="P9" s="6" t="s">
        <v>2334</v>
      </c>
      <c r="Q9"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25"/>
    <col customWidth="1" min="2" max="2" width="28.5"/>
    <col customWidth="1" min="3" max="3" width="7.0"/>
    <col customWidth="1" min="4" max="4" width="18.88"/>
    <col customWidth="1" min="5" max="5" width="15.13"/>
    <col customWidth="1" min="6" max="6" width="4.88"/>
    <col customWidth="1" min="7" max="7" width="9.38"/>
    <col customWidth="1" min="8" max="8" width="12.0"/>
    <col customWidth="1" min="9" max="10" width="8.5"/>
    <col customWidth="1" min="11" max="11" width="11.63"/>
    <col customWidth="1" min="12" max="13" width="16.5"/>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2335</v>
      </c>
      <c r="B5" s="6" t="s">
        <v>2336</v>
      </c>
      <c r="C5" s="6" t="s">
        <v>2337</v>
      </c>
      <c r="D5" s="6" t="s">
        <v>2338</v>
      </c>
      <c r="E5" s="6" t="s">
        <v>2339</v>
      </c>
      <c r="F5" s="6" t="s">
        <v>26</v>
      </c>
      <c r="G5" s="6">
        <v>46940.0</v>
      </c>
      <c r="H5" s="6" t="s">
        <v>2340</v>
      </c>
      <c r="I5" s="7">
        <v>44354.0</v>
      </c>
      <c r="J5" s="7">
        <v>44409.0</v>
      </c>
      <c r="K5" s="6" t="s">
        <v>223</v>
      </c>
      <c r="L5" s="6" t="s">
        <v>815</v>
      </c>
      <c r="M5" s="6" t="s">
        <v>45</v>
      </c>
      <c r="Q5" s="6" t="s">
        <v>31</v>
      </c>
    </row>
    <row r="6">
      <c r="A6" s="6" t="s">
        <v>2341</v>
      </c>
      <c r="B6" s="6" t="s">
        <v>2342</v>
      </c>
      <c r="C6" s="6" t="s">
        <v>2337</v>
      </c>
      <c r="D6" s="6" t="s">
        <v>2343</v>
      </c>
      <c r="E6" s="6" t="s">
        <v>2344</v>
      </c>
      <c r="F6" s="6" t="s">
        <v>26</v>
      </c>
      <c r="G6" s="6">
        <v>46962.0</v>
      </c>
      <c r="H6" s="6" t="s">
        <v>2345</v>
      </c>
      <c r="I6" s="7">
        <v>44105.0</v>
      </c>
      <c r="J6" s="7">
        <v>44414.0</v>
      </c>
      <c r="K6" s="6" t="s">
        <v>28</v>
      </c>
      <c r="L6" s="6" t="s">
        <v>69</v>
      </c>
      <c r="P6" s="6" t="s">
        <v>1314</v>
      </c>
      <c r="Q6" s="6" t="s">
        <v>31</v>
      </c>
    </row>
    <row r="7">
      <c r="A7" s="6" t="s">
        <v>2341</v>
      </c>
      <c r="B7" s="6" t="s">
        <v>2346</v>
      </c>
      <c r="C7" s="6" t="s">
        <v>2337</v>
      </c>
      <c r="D7" s="6" t="s">
        <v>2347</v>
      </c>
      <c r="E7" s="6" t="s">
        <v>2344</v>
      </c>
      <c r="F7" s="6" t="s">
        <v>26</v>
      </c>
      <c r="G7" s="6">
        <v>46962.0</v>
      </c>
      <c r="H7" s="6" t="s">
        <v>2345</v>
      </c>
      <c r="I7" s="7">
        <v>44105.0</v>
      </c>
      <c r="J7" s="7">
        <v>44414.0</v>
      </c>
      <c r="K7" s="6" t="s">
        <v>28</v>
      </c>
      <c r="L7" s="6" t="s">
        <v>69</v>
      </c>
      <c r="P7" s="6" t="s">
        <v>1314</v>
      </c>
      <c r="Q7" s="6" t="s">
        <v>31</v>
      </c>
    </row>
    <row r="8">
      <c r="A8" s="6" t="s">
        <v>2335</v>
      </c>
      <c r="B8" s="6" t="s">
        <v>2348</v>
      </c>
      <c r="C8" s="6" t="s">
        <v>2337</v>
      </c>
      <c r="D8" s="6" t="s">
        <v>2349</v>
      </c>
      <c r="E8" s="6" t="s">
        <v>2350</v>
      </c>
      <c r="F8" s="6" t="s">
        <v>26</v>
      </c>
      <c r="G8" s="6">
        <v>46974.0</v>
      </c>
      <c r="H8" s="6" t="s">
        <v>2340</v>
      </c>
      <c r="I8" s="7">
        <v>44354.0</v>
      </c>
      <c r="J8" s="7">
        <v>44395.0</v>
      </c>
      <c r="K8" s="6" t="s">
        <v>223</v>
      </c>
      <c r="L8" s="6" t="s">
        <v>815</v>
      </c>
      <c r="M8" s="6" t="s">
        <v>45</v>
      </c>
      <c r="Q8" s="6" t="s">
        <v>31</v>
      </c>
    </row>
    <row r="9">
      <c r="A9" s="6" t="s">
        <v>2335</v>
      </c>
      <c r="B9" s="6" t="s">
        <v>2351</v>
      </c>
      <c r="C9" s="6" t="s">
        <v>2337</v>
      </c>
      <c r="D9" s="6" t="s">
        <v>2352</v>
      </c>
      <c r="E9" s="6" t="s">
        <v>2337</v>
      </c>
      <c r="F9" s="6" t="s">
        <v>26</v>
      </c>
      <c r="G9" s="6">
        <v>46992.0</v>
      </c>
      <c r="H9" s="6" t="s">
        <v>2340</v>
      </c>
      <c r="I9" s="7">
        <v>44136.0</v>
      </c>
      <c r="J9" s="7">
        <v>44409.0</v>
      </c>
      <c r="K9" s="6" t="s">
        <v>223</v>
      </c>
      <c r="L9" s="6" t="s">
        <v>409</v>
      </c>
      <c r="M9" s="6" t="s">
        <v>159</v>
      </c>
      <c r="Q9" s="6" t="s">
        <v>31</v>
      </c>
    </row>
    <row r="10">
      <c r="A10" s="6" t="s">
        <v>2335</v>
      </c>
      <c r="B10" s="6" t="s">
        <v>2353</v>
      </c>
      <c r="C10" s="6" t="s">
        <v>2337</v>
      </c>
      <c r="D10" s="6" t="s">
        <v>2354</v>
      </c>
      <c r="E10" s="6" t="s">
        <v>2337</v>
      </c>
      <c r="F10" s="6" t="s">
        <v>26</v>
      </c>
      <c r="G10" s="6">
        <v>46992.0</v>
      </c>
      <c r="H10" s="6" t="s">
        <v>2340</v>
      </c>
      <c r="I10" s="7">
        <v>44354.0</v>
      </c>
      <c r="J10" s="7">
        <v>44408.0</v>
      </c>
      <c r="K10" s="6" t="s">
        <v>223</v>
      </c>
      <c r="L10" s="6" t="s">
        <v>815</v>
      </c>
      <c r="P10" s="6" t="s">
        <v>2355</v>
      </c>
      <c r="Q10" s="6" t="s">
        <v>31</v>
      </c>
    </row>
    <row r="11">
      <c r="A11" s="6" t="s">
        <v>2335</v>
      </c>
      <c r="B11" s="6" t="s">
        <v>2356</v>
      </c>
      <c r="C11" s="6" t="s">
        <v>2337</v>
      </c>
      <c r="D11" s="6" t="s">
        <v>2357</v>
      </c>
      <c r="E11" s="6" t="s">
        <v>2337</v>
      </c>
      <c r="F11" s="6" t="s">
        <v>26</v>
      </c>
      <c r="G11" s="6">
        <v>46992.0</v>
      </c>
      <c r="H11" s="6" t="s">
        <v>2358</v>
      </c>
      <c r="I11" s="7">
        <v>44354.0</v>
      </c>
      <c r="J11" s="7">
        <v>44408.0</v>
      </c>
      <c r="K11" s="6" t="s">
        <v>223</v>
      </c>
      <c r="L11" s="6" t="s">
        <v>815</v>
      </c>
      <c r="M11" s="6" t="s">
        <v>583</v>
      </c>
      <c r="Q11" s="6" t="s">
        <v>31</v>
      </c>
    </row>
    <row r="12">
      <c r="A12" s="6" t="s">
        <v>2335</v>
      </c>
      <c r="B12" s="6" t="s">
        <v>2359</v>
      </c>
      <c r="C12" s="6" t="s">
        <v>2337</v>
      </c>
      <c r="D12" s="6" t="s">
        <v>2360</v>
      </c>
      <c r="E12" s="6" t="s">
        <v>2337</v>
      </c>
      <c r="F12" s="6" t="s">
        <v>26</v>
      </c>
      <c r="G12" s="6">
        <v>46992.0</v>
      </c>
      <c r="H12" s="6" t="s">
        <v>2361</v>
      </c>
      <c r="I12" s="7">
        <v>44361.0</v>
      </c>
      <c r="J12" s="7">
        <v>44365.0</v>
      </c>
      <c r="K12" s="6" t="s">
        <v>28</v>
      </c>
      <c r="P12" s="6" t="s">
        <v>2293</v>
      </c>
      <c r="Q12" s="6" t="s">
        <v>31</v>
      </c>
    </row>
    <row r="13">
      <c r="A13" s="6" t="s">
        <v>2362</v>
      </c>
      <c r="B13" s="6" t="s">
        <v>2362</v>
      </c>
      <c r="C13" s="6" t="s">
        <v>2337</v>
      </c>
      <c r="D13" s="6" t="s">
        <v>2363</v>
      </c>
      <c r="E13" s="6" t="s">
        <v>2337</v>
      </c>
      <c r="F13" s="6" t="s">
        <v>26</v>
      </c>
      <c r="G13" s="6">
        <v>46992.0</v>
      </c>
      <c r="H13" s="6" t="s">
        <v>2364</v>
      </c>
      <c r="I13" s="7">
        <v>44348.0</v>
      </c>
      <c r="J13" s="7">
        <v>44414.0</v>
      </c>
      <c r="K13" s="6" t="s">
        <v>28</v>
      </c>
      <c r="L13" s="6" t="s">
        <v>409</v>
      </c>
      <c r="M13" s="6" t="s">
        <v>159</v>
      </c>
      <c r="Q13" s="6" t="s">
        <v>249</v>
      </c>
    </row>
    <row r="14">
      <c r="A14" s="6" t="s">
        <v>2365</v>
      </c>
      <c r="B14" s="6" t="s">
        <v>2366</v>
      </c>
      <c r="C14" s="6" t="s">
        <v>2337</v>
      </c>
      <c r="D14" s="6" t="s">
        <v>2367</v>
      </c>
      <c r="E14" s="6" t="s">
        <v>2337</v>
      </c>
      <c r="F14" s="6" t="s">
        <v>26</v>
      </c>
      <c r="G14" s="6" t="s">
        <v>2368</v>
      </c>
      <c r="H14" s="6" t="s">
        <v>2369</v>
      </c>
      <c r="I14" s="7">
        <v>44354.0</v>
      </c>
      <c r="J14" s="7">
        <v>44407.0</v>
      </c>
      <c r="K14" s="6" t="s">
        <v>338</v>
      </c>
      <c r="L14" s="6" t="s">
        <v>69</v>
      </c>
      <c r="M14" s="6" t="s">
        <v>583</v>
      </c>
      <c r="Q14" s="6" t="s">
        <v>31</v>
      </c>
    </row>
    <row r="15">
      <c r="A15" s="6" t="s">
        <v>2365</v>
      </c>
      <c r="B15" s="6" t="s">
        <v>2370</v>
      </c>
      <c r="C15" s="6" t="s">
        <v>2337</v>
      </c>
      <c r="D15" s="6" t="s">
        <v>2371</v>
      </c>
      <c r="E15" s="6" t="s">
        <v>2337</v>
      </c>
      <c r="F15" s="6" t="s">
        <v>26</v>
      </c>
      <c r="G15" s="6" t="s">
        <v>2368</v>
      </c>
      <c r="H15" s="6" t="s">
        <v>2369</v>
      </c>
      <c r="I15" s="7">
        <v>44354.0</v>
      </c>
      <c r="J15" s="7">
        <v>44407.0</v>
      </c>
      <c r="K15" s="6" t="s">
        <v>174</v>
      </c>
      <c r="L15" s="6" t="s">
        <v>69</v>
      </c>
      <c r="M15" s="6" t="s">
        <v>583</v>
      </c>
      <c r="Q15"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75"/>
    <col customWidth="1" min="2" max="2" width="28.0"/>
    <col customWidth="1" min="3" max="3" width="6.63"/>
    <col customWidth="1" min="4" max="4" width="14.5"/>
    <col customWidth="1" min="5" max="5" width="12.0"/>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2372</v>
      </c>
      <c r="B5" s="6" t="s">
        <v>2373</v>
      </c>
      <c r="C5" s="6" t="s">
        <v>782</v>
      </c>
      <c r="D5" s="6" t="s">
        <v>2374</v>
      </c>
      <c r="E5" s="6" t="s">
        <v>2375</v>
      </c>
      <c r="F5" s="6" t="s">
        <v>26</v>
      </c>
      <c r="G5" s="6">
        <v>47975.0</v>
      </c>
      <c r="H5" s="6" t="s">
        <v>2376</v>
      </c>
      <c r="I5" s="7">
        <v>44354.0</v>
      </c>
      <c r="J5" s="7">
        <v>44407.0</v>
      </c>
      <c r="K5" s="6" t="s">
        <v>248</v>
      </c>
      <c r="L5" s="6" t="s">
        <v>2377</v>
      </c>
      <c r="M5" s="6" t="s">
        <v>1700</v>
      </c>
      <c r="Q5" s="6" t="s">
        <v>31</v>
      </c>
    </row>
    <row r="6">
      <c r="A6" s="6" t="s">
        <v>2372</v>
      </c>
      <c r="B6" s="6" t="s">
        <v>2378</v>
      </c>
      <c r="C6" s="6" t="s">
        <v>782</v>
      </c>
      <c r="D6" s="6" t="s">
        <v>2379</v>
      </c>
      <c r="E6" s="6" t="s">
        <v>2380</v>
      </c>
      <c r="F6" s="6" t="s">
        <v>26</v>
      </c>
      <c r="G6" s="6">
        <v>47991.0</v>
      </c>
      <c r="H6" s="6" t="s">
        <v>2376</v>
      </c>
      <c r="I6" s="7">
        <v>44354.0</v>
      </c>
      <c r="J6" s="7">
        <v>44407.0</v>
      </c>
      <c r="K6" s="6" t="s">
        <v>248</v>
      </c>
      <c r="L6" s="6" t="s">
        <v>2377</v>
      </c>
      <c r="M6" s="6" t="s">
        <v>1700</v>
      </c>
      <c r="Q6" s="6" t="s">
        <v>31</v>
      </c>
    </row>
    <row r="7">
      <c r="A7" s="6" t="s">
        <v>2372</v>
      </c>
      <c r="B7" s="6" t="s">
        <v>2381</v>
      </c>
      <c r="C7" s="6" t="s">
        <v>782</v>
      </c>
      <c r="D7" s="6" t="s">
        <v>2382</v>
      </c>
      <c r="E7" s="6" t="s">
        <v>2383</v>
      </c>
      <c r="F7" s="6" t="s">
        <v>26</v>
      </c>
      <c r="G7" s="6">
        <v>47993.0</v>
      </c>
      <c r="H7" s="6" t="s">
        <v>2376</v>
      </c>
      <c r="I7" s="7">
        <v>44354.0</v>
      </c>
      <c r="J7" s="7">
        <v>44407.0</v>
      </c>
      <c r="K7" s="6" t="s">
        <v>28</v>
      </c>
      <c r="L7" s="6" t="s">
        <v>150</v>
      </c>
      <c r="M7" s="6" t="s">
        <v>45</v>
      </c>
      <c r="Q7"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8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9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63"/>
    <col customWidth="1" min="2" max="2" width="25.5"/>
    <col customWidth="1" min="3" max="3" width="10.13"/>
    <col customWidth="1" min="4" max="4" width="22.38"/>
    <col customWidth="1" min="5" max="5" width="5.25"/>
    <col customWidth="1" min="6" max="6" width="4.88"/>
    <col customWidth="1" min="7" max="7" width="7.63"/>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2384</v>
      </c>
      <c r="B5" s="6" t="s">
        <v>2385</v>
      </c>
      <c r="C5" s="6" t="s">
        <v>365</v>
      </c>
      <c r="D5" s="6" t="s">
        <v>2386</v>
      </c>
      <c r="E5" s="6" t="s">
        <v>2387</v>
      </c>
      <c r="F5" s="6" t="s">
        <v>26</v>
      </c>
      <c r="G5" s="6">
        <v>47165.0</v>
      </c>
      <c r="H5" s="6" t="s">
        <v>2388</v>
      </c>
      <c r="I5" s="7">
        <v>44340.0</v>
      </c>
      <c r="J5" s="7">
        <v>44351.0</v>
      </c>
      <c r="K5" s="6" t="s">
        <v>28</v>
      </c>
      <c r="L5" s="6" t="s">
        <v>1590</v>
      </c>
      <c r="M5" s="6" t="s">
        <v>498</v>
      </c>
      <c r="Q5" s="6" t="s">
        <v>31</v>
      </c>
    </row>
    <row r="6">
      <c r="A6" s="6" t="s">
        <v>2384</v>
      </c>
      <c r="B6" s="6" t="s">
        <v>2389</v>
      </c>
      <c r="C6" s="6" t="s">
        <v>365</v>
      </c>
      <c r="D6" s="6" t="s">
        <v>2390</v>
      </c>
      <c r="E6" s="6" t="s">
        <v>2387</v>
      </c>
      <c r="F6" s="6" t="s">
        <v>26</v>
      </c>
      <c r="G6" s="6">
        <v>47165.0</v>
      </c>
      <c r="H6" s="6" t="s">
        <v>2388</v>
      </c>
      <c r="I6" s="7">
        <v>44341.0</v>
      </c>
      <c r="J6" s="7">
        <v>44377.0</v>
      </c>
      <c r="K6" s="6" t="s">
        <v>28</v>
      </c>
      <c r="L6" s="6" t="s">
        <v>1590</v>
      </c>
      <c r="M6" s="6" t="s">
        <v>498</v>
      </c>
      <c r="Q6"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9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75"/>
    <col customWidth="1" min="2" max="2" width="23.88"/>
    <col customWidth="1" min="3" max="3" width="6.38"/>
    <col customWidth="1" min="4" max="4" width="21.13"/>
    <col customWidth="1" min="5" max="5" width="8.63"/>
    <col customWidth="1" min="6" max="6" width="4.88"/>
    <col customWidth="1" min="7" max="7" width="9.38"/>
    <col customWidth="1" min="8" max="8" width="12.0"/>
    <col customWidth="1" min="9" max="10" width="8.5"/>
    <col customWidth="1" min="11" max="11" width="11.63"/>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2391</v>
      </c>
      <c r="B5" s="6" t="s">
        <v>2392</v>
      </c>
      <c r="C5" s="6" t="s">
        <v>2393</v>
      </c>
      <c r="D5" s="6" t="s">
        <v>2394</v>
      </c>
      <c r="E5" s="6" t="s">
        <v>2395</v>
      </c>
      <c r="F5" s="6" t="s">
        <v>26</v>
      </c>
      <c r="G5" s="6">
        <v>47374.0</v>
      </c>
      <c r="H5" s="6" t="s">
        <v>2396</v>
      </c>
      <c r="I5" s="7">
        <v>44105.0</v>
      </c>
      <c r="J5" s="7">
        <v>44412.0</v>
      </c>
      <c r="K5" s="6" t="s">
        <v>223</v>
      </c>
      <c r="L5" s="6" t="s">
        <v>2397</v>
      </c>
      <c r="M5" s="6" t="s">
        <v>159</v>
      </c>
      <c r="Q5" s="6" t="s">
        <v>31</v>
      </c>
    </row>
    <row r="6">
      <c r="A6" s="6" t="s">
        <v>2391</v>
      </c>
      <c r="B6" s="6" t="s">
        <v>2398</v>
      </c>
      <c r="C6" s="6" t="s">
        <v>2393</v>
      </c>
      <c r="D6" s="6" t="s">
        <v>2399</v>
      </c>
      <c r="E6" s="6" t="s">
        <v>2395</v>
      </c>
      <c r="F6" s="6" t="s">
        <v>26</v>
      </c>
      <c r="G6" s="6">
        <v>47374.0</v>
      </c>
      <c r="H6" s="6" t="s">
        <v>2396</v>
      </c>
      <c r="I6" s="7">
        <v>44105.0</v>
      </c>
      <c r="J6" s="7">
        <v>44372.0</v>
      </c>
      <c r="K6" s="6" t="s">
        <v>28</v>
      </c>
      <c r="L6" s="6" t="s">
        <v>193</v>
      </c>
      <c r="M6" s="6" t="s">
        <v>159</v>
      </c>
      <c r="Q6" s="6" t="s">
        <v>31</v>
      </c>
    </row>
    <row r="7">
      <c r="A7" s="6" t="s">
        <v>2391</v>
      </c>
      <c r="B7" s="6" t="s">
        <v>2400</v>
      </c>
      <c r="C7" s="6" t="s">
        <v>2393</v>
      </c>
      <c r="D7" s="6" t="s">
        <v>2401</v>
      </c>
      <c r="E7" s="6" t="s">
        <v>2395</v>
      </c>
      <c r="F7" s="6" t="s">
        <v>26</v>
      </c>
      <c r="G7" s="6">
        <v>47374.0</v>
      </c>
      <c r="H7" s="6" t="s">
        <v>2396</v>
      </c>
      <c r="I7" s="7">
        <v>44105.0</v>
      </c>
      <c r="J7" s="7">
        <v>44412.0</v>
      </c>
      <c r="K7" s="6" t="s">
        <v>223</v>
      </c>
      <c r="L7" s="6" t="s">
        <v>2397</v>
      </c>
      <c r="M7" s="6" t="s">
        <v>159</v>
      </c>
      <c r="Q7" s="6" t="s">
        <v>31</v>
      </c>
    </row>
    <row r="8">
      <c r="A8" s="6" t="s">
        <v>2391</v>
      </c>
      <c r="B8" s="6" t="s">
        <v>2402</v>
      </c>
      <c r="C8" s="6" t="s">
        <v>2393</v>
      </c>
      <c r="D8" s="6" t="s">
        <v>2403</v>
      </c>
      <c r="E8" s="6" t="s">
        <v>2395</v>
      </c>
      <c r="F8" s="6" t="s">
        <v>26</v>
      </c>
      <c r="G8" s="6">
        <v>47374.0</v>
      </c>
      <c r="H8" s="6" t="s">
        <v>2396</v>
      </c>
      <c r="I8" s="7">
        <v>44105.0</v>
      </c>
      <c r="J8" s="7">
        <v>44412.0</v>
      </c>
      <c r="K8" s="6" t="s">
        <v>223</v>
      </c>
      <c r="L8" s="6" t="s">
        <v>2397</v>
      </c>
      <c r="M8" s="6" t="s">
        <v>159</v>
      </c>
      <c r="Q8" s="6" t="s">
        <v>31</v>
      </c>
    </row>
    <row r="9">
      <c r="A9" s="6" t="s">
        <v>2391</v>
      </c>
      <c r="B9" s="6" t="s">
        <v>2404</v>
      </c>
      <c r="C9" s="6" t="s">
        <v>2393</v>
      </c>
      <c r="D9" s="6" t="s">
        <v>2405</v>
      </c>
      <c r="E9" s="6" t="s">
        <v>2395</v>
      </c>
      <c r="F9" s="6" t="s">
        <v>26</v>
      </c>
      <c r="G9" s="6">
        <v>47374.0</v>
      </c>
      <c r="H9" s="6" t="s">
        <v>2406</v>
      </c>
      <c r="I9" s="7">
        <v>44349.0</v>
      </c>
      <c r="J9" s="7">
        <v>44412.0</v>
      </c>
      <c r="K9" s="6" t="s">
        <v>28</v>
      </c>
      <c r="M9" s="6" t="s">
        <v>70</v>
      </c>
      <c r="O9" s="6" t="s">
        <v>2407</v>
      </c>
      <c r="Q9" s="6" t="s">
        <v>249</v>
      </c>
    </row>
    <row r="10">
      <c r="A10" s="6" t="s">
        <v>2391</v>
      </c>
      <c r="B10" s="6" t="s">
        <v>2408</v>
      </c>
      <c r="C10" s="6" t="s">
        <v>2393</v>
      </c>
      <c r="D10" s="6" t="s">
        <v>2409</v>
      </c>
      <c r="E10" s="6" t="s">
        <v>2395</v>
      </c>
      <c r="F10" s="6" t="s">
        <v>26</v>
      </c>
      <c r="G10" s="6" t="s">
        <v>2410</v>
      </c>
      <c r="H10" s="6" t="s">
        <v>2396</v>
      </c>
      <c r="I10" s="7">
        <v>44105.0</v>
      </c>
      <c r="J10" s="7">
        <v>44372.0</v>
      </c>
      <c r="K10" s="6" t="s">
        <v>28</v>
      </c>
      <c r="L10" s="6" t="s">
        <v>224</v>
      </c>
      <c r="M10" s="6" t="s">
        <v>159</v>
      </c>
      <c r="Q10"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9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9.0"/>
    <col customWidth="1" min="2" max="2" width="27.75"/>
    <col customWidth="1" min="3" max="3" width="6.38"/>
    <col customWidth="1" min="4" max="4" width="18.5"/>
    <col customWidth="1" min="5" max="5" width="7.25"/>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2411</v>
      </c>
      <c r="B5" s="6" t="s">
        <v>2412</v>
      </c>
      <c r="C5" s="6" t="s">
        <v>2413</v>
      </c>
      <c r="D5" s="6" t="s">
        <v>2414</v>
      </c>
      <c r="E5" s="6" t="s">
        <v>2415</v>
      </c>
      <c r="F5" s="6" t="s">
        <v>26</v>
      </c>
      <c r="G5" s="6">
        <v>46714.0</v>
      </c>
      <c r="H5" s="6" t="s">
        <v>2416</v>
      </c>
      <c r="I5" s="7">
        <v>44354.0</v>
      </c>
      <c r="J5" s="7">
        <v>44407.0</v>
      </c>
      <c r="K5" s="6" t="s">
        <v>248</v>
      </c>
      <c r="L5" s="6" t="s">
        <v>69</v>
      </c>
      <c r="P5" s="6" t="s">
        <v>2417</v>
      </c>
      <c r="Q5" s="6" t="s">
        <v>31</v>
      </c>
    </row>
    <row r="6">
      <c r="A6" s="6" t="s">
        <v>2418</v>
      </c>
      <c r="B6" s="6" t="s">
        <v>2419</v>
      </c>
      <c r="C6" s="6" t="s">
        <v>2413</v>
      </c>
      <c r="D6" s="6" t="s">
        <v>2420</v>
      </c>
      <c r="E6" s="6" t="s">
        <v>2415</v>
      </c>
      <c r="F6" s="6" t="s">
        <v>26</v>
      </c>
      <c r="G6" s="6">
        <v>46714.0</v>
      </c>
      <c r="H6" s="6" t="s">
        <v>2421</v>
      </c>
      <c r="I6" s="7">
        <v>44348.0</v>
      </c>
      <c r="J6" s="7">
        <v>44407.0</v>
      </c>
      <c r="K6" s="6" t="s">
        <v>28</v>
      </c>
      <c r="M6" s="6" t="s">
        <v>349</v>
      </c>
      <c r="Q6" s="6" t="s">
        <v>31</v>
      </c>
    </row>
    <row r="7">
      <c r="A7" s="6" t="s">
        <v>2411</v>
      </c>
      <c r="B7" s="6" t="s">
        <v>2422</v>
      </c>
      <c r="C7" s="6" t="s">
        <v>2413</v>
      </c>
      <c r="D7" s="6" t="s">
        <v>2423</v>
      </c>
      <c r="E7" s="6" t="s">
        <v>2424</v>
      </c>
      <c r="F7" s="6" t="s">
        <v>26</v>
      </c>
      <c r="G7" s="6">
        <v>46777.0</v>
      </c>
      <c r="H7" s="6" t="s">
        <v>2416</v>
      </c>
      <c r="I7" s="7">
        <v>44354.0</v>
      </c>
      <c r="J7" s="7">
        <v>44407.0</v>
      </c>
      <c r="K7" s="6" t="s">
        <v>248</v>
      </c>
      <c r="L7" s="6" t="s">
        <v>69</v>
      </c>
      <c r="M7" s="6" t="s">
        <v>402</v>
      </c>
      <c r="Q7" s="6" t="s">
        <v>31</v>
      </c>
    </row>
    <row r="8">
      <c r="A8" s="6" t="s">
        <v>2418</v>
      </c>
      <c r="B8" s="6" t="s">
        <v>2425</v>
      </c>
      <c r="C8" s="6" t="s">
        <v>2413</v>
      </c>
      <c r="D8" s="6" t="s">
        <v>2426</v>
      </c>
      <c r="E8" s="6" t="s">
        <v>2415</v>
      </c>
      <c r="F8" s="6" t="s">
        <v>26</v>
      </c>
      <c r="G8" s="6" t="s">
        <v>2427</v>
      </c>
      <c r="H8" s="6" t="s">
        <v>2421</v>
      </c>
      <c r="I8" s="7">
        <v>44348.0</v>
      </c>
      <c r="J8" s="7">
        <v>44407.0</v>
      </c>
      <c r="K8" s="6" t="s">
        <v>28</v>
      </c>
      <c r="M8" s="6" t="s">
        <v>2428</v>
      </c>
      <c r="Q8"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9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88"/>
    <col customWidth="1" min="2" max="2" width="25.63"/>
    <col customWidth="1" min="3" max="3" width="6.38"/>
    <col customWidth="1" min="4" max="4" width="18.13"/>
    <col customWidth="1" min="5" max="5" width="9.25"/>
    <col customWidth="1" min="6" max="6" width="4.88"/>
    <col customWidth="1" min="7" max="7" width="9.38"/>
    <col customWidth="1" min="8" max="8" width="12.0"/>
    <col customWidth="1" min="9" max="10" width="8.5"/>
    <col customWidth="1" min="11" max="11" width="8.75"/>
    <col customWidth="1" min="12" max="12" width="16.5"/>
    <col customWidth="1" min="13" max="13" width="16.38"/>
    <col customWidth="1" min="14" max="26" width="7.63"/>
  </cols>
  <sheetData>
    <row r="1">
      <c r="A1" s="6" t="s">
        <v>2</v>
      </c>
      <c r="B1" s="7">
        <v>44350.0</v>
      </c>
    </row>
    <row r="2">
      <c r="A2" s="9" t="s">
        <v>3</v>
      </c>
    </row>
    <row r="3" ht="21.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2429</v>
      </c>
      <c r="B5" s="6" t="s">
        <v>2430</v>
      </c>
      <c r="C5" s="6" t="s">
        <v>2431</v>
      </c>
      <c r="D5" s="6" t="s">
        <v>2432</v>
      </c>
      <c r="E5" s="6" t="s">
        <v>2433</v>
      </c>
      <c r="F5" s="6" t="s">
        <v>26</v>
      </c>
      <c r="G5" s="6">
        <v>47923.0</v>
      </c>
      <c r="H5" s="6" t="s">
        <v>2434</v>
      </c>
      <c r="I5" s="7">
        <v>44013.0</v>
      </c>
      <c r="J5" s="7">
        <v>44377.0</v>
      </c>
      <c r="K5" s="6" t="s">
        <v>28</v>
      </c>
      <c r="L5" s="6" t="s">
        <v>44</v>
      </c>
      <c r="M5" s="6" t="s">
        <v>1353</v>
      </c>
      <c r="Q5" s="6" t="s">
        <v>31</v>
      </c>
    </row>
    <row r="6">
      <c r="A6" s="6" t="s">
        <v>2435</v>
      </c>
      <c r="B6" s="6" t="s">
        <v>2436</v>
      </c>
      <c r="C6" s="6" t="s">
        <v>2431</v>
      </c>
      <c r="D6" s="6" t="s">
        <v>2437</v>
      </c>
      <c r="E6" s="6" t="s">
        <v>2438</v>
      </c>
      <c r="F6" s="6" t="s">
        <v>26</v>
      </c>
      <c r="G6" s="6">
        <v>47960.0</v>
      </c>
      <c r="H6" s="6" t="s">
        <v>2439</v>
      </c>
      <c r="I6" s="7">
        <v>44354.0</v>
      </c>
      <c r="J6" s="7">
        <v>44407.0</v>
      </c>
      <c r="K6" s="6" t="s">
        <v>252</v>
      </c>
      <c r="L6" s="6" t="s">
        <v>69</v>
      </c>
      <c r="P6" s="6" t="s">
        <v>2440</v>
      </c>
      <c r="Q6" s="6" t="s">
        <v>31</v>
      </c>
    </row>
    <row r="7">
      <c r="A7" s="6" t="s">
        <v>810</v>
      </c>
      <c r="B7" s="6" t="s">
        <v>2441</v>
      </c>
      <c r="C7" s="6" t="s">
        <v>2431</v>
      </c>
      <c r="D7" s="6" t="s">
        <v>2442</v>
      </c>
      <c r="E7" s="6" t="s">
        <v>2443</v>
      </c>
      <c r="F7" s="6" t="s">
        <v>26</v>
      </c>
      <c r="G7" s="6">
        <v>47995.0</v>
      </c>
      <c r="H7" s="6" t="s">
        <v>2444</v>
      </c>
      <c r="I7" s="7">
        <v>44354.0</v>
      </c>
      <c r="J7" s="7">
        <v>44399.0</v>
      </c>
      <c r="K7" s="6" t="s">
        <v>186</v>
      </c>
      <c r="L7" s="6" t="s">
        <v>815</v>
      </c>
      <c r="M7" s="6" t="s">
        <v>402</v>
      </c>
      <c r="Q7" s="6" t="s">
        <v>31</v>
      </c>
    </row>
    <row r="8">
      <c r="A8" s="6" t="s">
        <v>2429</v>
      </c>
      <c r="B8" s="6" t="s">
        <v>2445</v>
      </c>
      <c r="C8" s="6" t="s">
        <v>2431</v>
      </c>
      <c r="D8" s="6" t="s">
        <v>2446</v>
      </c>
      <c r="E8" s="6" t="s">
        <v>2447</v>
      </c>
      <c r="F8" s="6" t="s">
        <v>26</v>
      </c>
      <c r="G8" s="6" t="s">
        <v>2448</v>
      </c>
      <c r="H8" s="6" t="s">
        <v>2434</v>
      </c>
      <c r="I8" s="7">
        <v>44044.0</v>
      </c>
      <c r="J8" s="7">
        <v>44377.0</v>
      </c>
      <c r="K8" s="6" t="s">
        <v>28</v>
      </c>
      <c r="L8" s="6" t="s">
        <v>44</v>
      </c>
      <c r="M8" s="6" t="s">
        <v>1353</v>
      </c>
      <c r="Q8" s="6" t="s">
        <v>31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

<file path=xl/worksheets/sheet9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8.88"/>
    <col customWidth="1" min="3" max="3" width="6.38"/>
    <col customWidth="1" min="4" max="4" width="5.63"/>
    <col customWidth="1" min="5" max="5" width="3.88"/>
    <col customWidth="1" min="6" max="6" width="4.88"/>
    <col customWidth="1" min="7" max="7" width="7.63"/>
    <col customWidth="1" min="8" max="8" width="11.88"/>
    <col customWidth="1" min="9" max="9" width="8.5"/>
    <col customWidth="1" min="10" max="10" width="7.75"/>
    <col customWidth="1" min="11" max="11" width="4.5"/>
    <col customWidth="1" min="12" max="12" width="12.5"/>
    <col customWidth="1" min="13" max="13" width="9.63"/>
    <col customWidth="1" min="14" max="26" width="7.63"/>
  </cols>
  <sheetData>
    <row r="1">
      <c r="A1" s="6" t="s">
        <v>2</v>
      </c>
      <c r="B1" s="7">
        <v>44350.0</v>
      </c>
    </row>
    <row r="2">
      <c r="A2" s="9" t="s">
        <v>3</v>
      </c>
    </row>
    <row r="3" ht="33.75" customHeight="1"/>
    <row r="4">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c r="Q4" s="10" t="s">
        <v>20</v>
      </c>
    </row>
    <row r="5">
      <c r="A5" s="6" t="s">
        <v>2449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L3"/>
  </mergeCells>
  <printOptions/>
  <pageMargins bottom="0.75" footer="0.0" header="0.0" left="0.7" right="0.7" top="0.75"/>
  <pageSetup orientation="landscape"/>
  <drawing r:id="rId1"/>
</worksheet>
</file>